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Mi unidad (rcasmun463@g.educaand.es)\a    CURSO 2025-26\Convivencia\LIGA DE CONVIVENCIA\PUNTUACIÓN LIGA DE CONVIVENCIA\"/>
    </mc:Choice>
  </mc:AlternateContent>
  <xr:revisionPtr revIDLastSave="0" documentId="13_ncr:1_{7D656586-5AED-4247-8194-42A579192AD6}" xr6:coauthVersionLast="47" xr6:coauthVersionMax="47" xr10:uidLastSave="{00000000-0000-0000-0000-000000000000}"/>
  <bookViews>
    <workbookView xWindow="-120" yWindow="-120" windowWidth="29040" windowHeight="15840" tabRatio="706" firstSheet="1" activeTab="4" xr2:uid="{00000000-000D-0000-FFFF-FFFF00000000}"/>
  </bookViews>
  <sheets>
    <sheet name="Portada" sheetId="9" r:id="rId1"/>
    <sheet name="CLASIFICACIÓN 1ºESO" sheetId="8" r:id="rId2"/>
    <sheet name="CLASIFICACIÓN 2ºESO" sheetId="10" r:id="rId3"/>
    <sheet name="APARTADOS 1ºESO" sheetId="1" r:id="rId4"/>
    <sheet name="APARTADOS 2ºESO" sheetId="11" r:id="rId5"/>
  </sheets>
  <definedNames>
    <definedName name="_xlnm.Print_Area" localSheetId="3">'APARTADOS 1ºESO'!$B$2:$H$36</definedName>
    <definedName name="_xlnm.Print_Area" localSheetId="4">'APARTADOS 2ºESO'!$B$2:$J$36</definedName>
    <definedName name="_xlnm.Print_Area" localSheetId="1">'CLASIFICACIÓN 1ºESO'!$A$1:$F$11</definedName>
    <definedName name="_xlnm.Print_Area" localSheetId="2">'CLASIFICACIÓN 2ºESO'!$A$1:$F$13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1" l="1"/>
  <c r="F16" i="11"/>
  <c r="G16" i="11"/>
  <c r="H16" i="11"/>
  <c r="I16" i="11"/>
  <c r="J16" i="11"/>
  <c r="D16" i="11"/>
  <c r="E13" i="11"/>
  <c r="F13" i="11"/>
  <c r="G13" i="11"/>
  <c r="H13" i="11"/>
  <c r="I13" i="11"/>
  <c r="J13" i="11"/>
  <c r="D13" i="11"/>
  <c r="E10" i="11"/>
  <c r="F10" i="11"/>
  <c r="G10" i="11"/>
  <c r="H10" i="11"/>
  <c r="I10" i="11"/>
  <c r="J10" i="11"/>
  <c r="D10" i="11"/>
  <c r="E16" i="1"/>
  <c r="F16" i="1"/>
  <c r="G16" i="1"/>
  <c r="H16" i="1"/>
  <c r="D16" i="1"/>
  <c r="E13" i="1"/>
  <c r="F13" i="1"/>
  <c r="G13" i="1"/>
  <c r="H13" i="1"/>
  <c r="D13" i="1"/>
  <c r="E10" i="1"/>
  <c r="F10" i="1"/>
  <c r="G10" i="1"/>
  <c r="H10" i="1"/>
  <c r="D10" i="1"/>
  <c r="J32" i="11" l="1"/>
  <c r="J22" i="11"/>
  <c r="F10" i="10"/>
  <c r="E10" i="10"/>
  <c r="E7" i="11"/>
  <c r="F7" i="11"/>
  <c r="G7" i="11"/>
  <c r="H7" i="11"/>
  <c r="I7" i="11"/>
  <c r="J7" i="11"/>
  <c r="D10" i="10" s="1"/>
  <c r="C10" i="10" s="1"/>
  <c r="D7" i="11"/>
  <c r="E7" i="1"/>
  <c r="F7" i="1"/>
  <c r="G7" i="1"/>
  <c r="H7" i="1"/>
  <c r="D7" i="1"/>
  <c r="D8" i="8"/>
  <c r="H22" i="1"/>
  <c r="E8" i="8" s="1"/>
  <c r="H32" i="1"/>
  <c r="F8" i="8" s="1"/>
  <c r="C8" i="8"/>
  <c r="B11" i="11"/>
  <c r="B14" i="11"/>
  <c r="B8" i="11"/>
  <c r="E32" i="11"/>
  <c r="F32" i="11"/>
  <c r="G32" i="11"/>
  <c r="H32" i="11"/>
  <c r="F6" i="10" s="1"/>
  <c r="D32" i="11"/>
  <c r="E32" i="1"/>
  <c r="F32" i="1"/>
  <c r="G32" i="1"/>
  <c r="D32" i="1"/>
  <c r="F4" i="8" s="1"/>
  <c r="I32" i="11"/>
  <c r="F4" i="10" s="1"/>
  <c r="F9" i="10"/>
  <c r="F8" i="10"/>
  <c r="F7" i="10"/>
  <c r="F5" i="10"/>
  <c r="I22" i="11"/>
  <c r="E4" i="10" s="1"/>
  <c r="H22" i="11"/>
  <c r="E6" i="10" s="1"/>
  <c r="G22" i="11"/>
  <c r="E9" i="10" s="1"/>
  <c r="F22" i="11"/>
  <c r="E8" i="10" s="1"/>
  <c r="E22" i="11"/>
  <c r="E7" i="10" s="1"/>
  <c r="D22" i="11"/>
  <c r="E5" i="10" s="1"/>
  <c r="D4" i="10" l="1"/>
  <c r="D9" i="10"/>
  <c r="C9" i="10" s="1"/>
  <c r="C4" i="10"/>
  <c r="D5" i="10"/>
  <c r="C5" i="10" s="1"/>
  <c r="D8" i="10"/>
  <c r="C8" i="10" s="1"/>
  <c r="D6" i="10"/>
  <c r="D7" i="10"/>
  <c r="C7" i="10" s="1"/>
  <c r="C6" i="10"/>
  <c r="F6" i="8" l="1"/>
  <c r="F7" i="8"/>
  <c r="F5" i="8"/>
  <c r="E22" i="1"/>
  <c r="E6" i="8" s="1"/>
  <c r="F22" i="1"/>
  <c r="E7" i="8" s="1"/>
  <c r="G22" i="1"/>
  <c r="E5" i="8" s="1"/>
  <c r="D22" i="1"/>
  <c r="E4" i="8" s="1"/>
  <c r="D7" i="8" l="1"/>
  <c r="C7" i="8" s="1"/>
  <c r="D5" i="8"/>
  <c r="C5" i="8" s="1"/>
  <c r="D6" i="8"/>
  <c r="C6" i="8" s="1"/>
  <c r="D4" i="8" l="1"/>
  <c r="C4" i="8" s="1"/>
</calcChain>
</file>

<file path=xl/sharedStrings.xml><?xml version="1.0" encoding="utf-8"?>
<sst xmlns="http://schemas.openxmlformats.org/spreadsheetml/2006/main" count="155" uniqueCount="75">
  <si>
    <t>1ºESO A</t>
  </si>
  <si>
    <t>TOTAL DE PUNTOS</t>
  </si>
  <si>
    <t>APLAUSOS</t>
  </si>
  <si>
    <t>ABUCHEOS</t>
  </si>
  <si>
    <t>PUNTOS</t>
  </si>
  <si>
    <t>1ºESO B</t>
  </si>
  <si>
    <t>1ºESO C</t>
  </si>
  <si>
    <t>1ºESO D</t>
  </si>
  <si>
    <t>SEMANA</t>
  </si>
  <si>
    <t>LUZ VERDE</t>
  </si>
  <si>
    <t>LUZ ROJA</t>
  </si>
  <si>
    <t>APLAUSOS Y ABUCHEOS</t>
  </si>
  <si>
    <t>LIMPIEZA Y ORDEN</t>
  </si>
  <si>
    <t>1º ESO A</t>
  </si>
  <si>
    <t>1º ESO B</t>
  </si>
  <si>
    <t>1º ESO C</t>
  </si>
  <si>
    <t>1º ESO D</t>
  </si>
  <si>
    <t>LIGA DE CONVIVENCIA</t>
  </si>
  <si>
    <t>1º</t>
  </si>
  <si>
    <t>2º</t>
  </si>
  <si>
    <t>3º</t>
  </si>
  <si>
    <t>4º</t>
  </si>
  <si>
    <t>5º</t>
  </si>
  <si>
    <t>PUNTUACIÓN</t>
  </si>
  <si>
    <t>Concurso para mejorar la convivencia en el instituto valorando:</t>
  </si>
  <si>
    <t>*La implicación en las actividades del instituto</t>
  </si>
  <si>
    <t>*El comportamiento del grupo (Aplausos y Abucheos)</t>
  </si>
  <si>
    <t>*La limpieza y el orden del aula (Informes del Servicio de Limpieza)</t>
  </si>
  <si>
    <t>IMPLICACIÓN EN LAS ACTIVIDADES DEL INSTITUTO</t>
  </si>
  <si>
    <t>LIGA DE CONVIVENCIA 1º ESO</t>
  </si>
  <si>
    <t xml:space="preserve">  L I M P I E Z A     Y     O R D E N </t>
  </si>
  <si>
    <t xml:space="preserve">  I M P L I C A C I Ó N     E N     E L     I N S T I T U T O</t>
  </si>
  <si>
    <t xml:space="preserve">  A P L A U S O S     Y     A B U C H E O S</t>
  </si>
  <si>
    <t xml:space="preserve">  T O T A L</t>
  </si>
  <si>
    <t xml:space="preserve">  G R U P O</t>
  </si>
  <si>
    <t xml:space="preserve">  C L A S I F I C A C I Ó N</t>
  </si>
  <si>
    <t>*Insignia "MÉLICO": para distinguir la MEjora en la LIga de COnvivencia</t>
  </si>
  <si>
    <t>MESAS LIMPIAS</t>
  </si>
  <si>
    <t>1  punto negativo por cada abucheo</t>
  </si>
  <si>
    <t>Máxima puntuación en esta apartado: 100 puntos</t>
  </si>
  <si>
    <t>1  punto negativo por "Luz Roja"</t>
  </si>
  <si>
    <t>PUNTUACIÓN Y CLASIFICACIÓN CORRESPONDIENTE A FEBRERO</t>
  </si>
  <si>
    <t>1º ESO - MES DE FEBRERO</t>
  </si>
  <si>
    <t>Nivel de respeto</t>
  </si>
  <si>
    <t>LIGA DE CONVIVENCIA 2º ESO</t>
  </si>
  <si>
    <t>2º ESO B</t>
  </si>
  <si>
    <t>2º ESO A</t>
  </si>
  <si>
    <t>2º ESO D</t>
  </si>
  <si>
    <t>2º ESO E</t>
  </si>
  <si>
    <t>2º ESO F</t>
  </si>
  <si>
    <t>6º</t>
  </si>
  <si>
    <t>2º ESO C</t>
  </si>
  <si>
    <t>2º ESO - MES DE FEBRERO</t>
  </si>
  <si>
    <t>2ºESO A</t>
  </si>
  <si>
    <t>2ºESO B</t>
  </si>
  <si>
    <t>2ºESO C</t>
  </si>
  <si>
    <t>2ºESO D</t>
  </si>
  <si>
    <t>2ºESO E</t>
  </si>
  <si>
    <t>2ºESO F</t>
  </si>
  <si>
    <t>Programa de reciclaje</t>
  </si>
  <si>
    <t>25 puntos por cada actividad (como máximo)</t>
  </si>
  <si>
    <t>3 puntos positivos por cada aplauso</t>
  </si>
  <si>
    <t>3  puntos positivos por cada aplauso</t>
  </si>
  <si>
    <t>1  punto positivo por "Mesas limpias" y  4  puntos positivos por "Luz verde"</t>
  </si>
  <si>
    <t>1 punto positivo por "Mesas limpias" y 4 puntos positivos por "Luz verde"</t>
  </si>
  <si>
    <t>Desayunos sostenibles</t>
  </si>
  <si>
    <t>1º ESO F</t>
  </si>
  <si>
    <t>1ºESO F</t>
  </si>
  <si>
    <t>2ºESO G</t>
  </si>
  <si>
    <t>7º</t>
  </si>
  <si>
    <t>2º ESO G</t>
  </si>
  <si>
    <t xml:space="preserve">Ajedrez en los recreos </t>
  </si>
  <si>
    <t>Del 2 al 6 de febrero</t>
  </si>
  <si>
    <t>Del 9 al 13 de febrero</t>
  </si>
  <si>
    <t>Del 16 al 20 de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</si>
</sst>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20"/>
      <name val="Garamond"/>
      <family val="1"/>
    </font>
    <font>
      <b/>
      <sz val="26"/>
      <name val="Garamond"/>
      <family val="1"/>
    </font>
    <font>
      <b/>
      <sz val="28"/>
      <name val="Garamond"/>
      <family val="1"/>
    </font>
    <font>
      <sz val="72"/>
      <color theme="1"/>
      <name val="Playbill"/>
      <family val="5"/>
    </font>
    <font>
      <b/>
      <sz val="16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6"/>
      <name val="Garamond"/>
      <family val="1"/>
    </font>
    <font>
      <b/>
      <sz val="24"/>
      <name val="Garamond"/>
      <family val="1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Garamond"/>
      <family val="1"/>
    </font>
    <font>
      <b/>
      <sz val="14"/>
      <name val="Garamond"/>
      <family val="1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rgb="FFFF8001"/>
      </top>
      <bottom style="double">
        <color rgb="FFFF8001"/>
      </bottom>
      <diagonal/>
    </border>
    <border>
      <left/>
      <right/>
      <top style="double">
        <color rgb="FFFF800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2" applyNumberFormat="0" applyFill="0" applyAlignment="0" applyProtection="0"/>
  </cellStyleXfs>
  <cellXfs count="65">
    <xf numFmtId="0" fontId="0" fillId="0" borderId="0" xfId="0"/>
    <xf numFmtId="0" fontId="0" fillId="0" borderId="0" xfId="0" applyAlignment="1">
      <alignment textRotation="90"/>
    </xf>
    <xf numFmtId="0" fontId="4" fillId="0" borderId="2" xfId="1" applyFont="1" applyAlignment="1">
      <alignment horizontal="center" textRotation="90"/>
    </xf>
    <xf numFmtId="0" fontId="2" fillId="0" borderId="2" xfId="1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2" xfId="1" applyFont="1" applyAlignment="1">
      <alignment horizontal="center"/>
    </xf>
    <xf numFmtId="0" fontId="9" fillId="0" borderId="2" xfId="1" applyFont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4" fillId="0" borderId="2" xfId="1" applyFont="1" applyAlignment="1">
      <alignment horizontal="center" textRotation="90"/>
    </xf>
    <xf numFmtId="0" fontId="15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9" fillId="7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8" borderId="5" xfId="0" applyFill="1" applyBorder="1"/>
    <xf numFmtId="0" fontId="18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22" fillId="0" borderId="0" xfId="0" applyFont="1"/>
    <xf numFmtId="0" fontId="12" fillId="9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/>
    </xf>
    <xf numFmtId="0" fontId="21" fillId="9" borderId="1" xfId="0" applyFont="1" applyFill="1" applyBorder="1" applyAlignment="1">
      <alignment horizontal="center" vertical="center"/>
    </xf>
    <xf numFmtId="0" fontId="0" fillId="8" borderId="12" xfId="0" applyFill="1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2" xfId="1" applyFont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textRotation="90"/>
    </xf>
    <xf numFmtId="0" fontId="3" fillId="0" borderId="2" xfId="1" applyFont="1" applyAlignment="1">
      <alignment horizontal="center" textRotation="90"/>
    </xf>
    <xf numFmtId="49" fontId="13" fillId="0" borderId="0" xfId="0" applyNumberFormat="1" applyFont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20" fillId="8" borderId="5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20" fillId="8" borderId="5" xfId="0" applyFont="1" applyFill="1" applyBorder="1" applyAlignment="1">
      <alignment horizontal="justify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</cellXfs>
  <cellStyles count="2">
    <cellStyle name="Celda vinculada" xfId="1" builtinId="24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iessierrademijas.es/intranet/images_centro/logo_centro.png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160346</xdr:colOff>
      <xdr:row>1</xdr:row>
      <xdr:rowOff>122958</xdr:rowOff>
    </xdr:from>
    <xdr:to>
      <xdr:col>3</xdr:col>
      <xdr:colOff>316643</xdr:colOff>
      <xdr:row>7</xdr:row>
      <xdr:rowOff>94383</xdr:rowOff>
    </xdr:to>
    <xdr:pic>
      <xdr:nvPicPr>
        <xdr:cNvPr id="3" name="2 Imagen" descr="Logo I.E.S. Sierra de Mija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46" y="313458"/>
          <a:ext cx="1974706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490528</xdr:colOff>
      <xdr:row>1</xdr:row>
      <xdr:rowOff>57149</xdr:rowOff>
    </xdr:from>
    <xdr:to>
      <xdr:col>7</xdr:col>
      <xdr:colOff>1791886</xdr:colOff>
      <xdr:row>7</xdr:row>
      <xdr:rowOff>9524</xdr:rowOff>
    </xdr:to>
    <xdr:pic>
      <xdr:nvPicPr>
        <xdr:cNvPr id="5" name="4 Imagen" descr="C:\Users\Rafa\Desktop\A borrar\convivencia1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8278" y="247649"/>
          <a:ext cx="1301358" cy="1095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11</xdr:row>
      <xdr:rowOff>304800</xdr:rowOff>
    </xdr:to>
    <xdr:sp macro="" textlink="">
      <xdr:nvSpPr>
        <xdr:cNvPr id="1027" name="AutoShape 3" descr="data:image/jpeg;base64,/9j/4AAQSkZJRgABAQAAAQABAAD/2wCEAAkGBxQTEBQUExQWFRUVFxgYFxgYGRgbHBwcIBgeHB8gHR4aHCgiGSAlHBwYIj0hJSkrLi4uHiAzODMuNygtLisBCgoKDg0OGxAQGy8kHyQvLCwsLDc1NCwvMDQtLCwsLC0vNSwsNCwsLCw0LCwsNCwsLCwsLCwsLCwsLCwsLCwsLP/AABEIAKkBKwMBIgACEQEDEQH/xAAcAAEAAgMBAQEAAAAAAAAAAAAABQYDBAcBAgj/xABCEAACAQMCBAQEBAMHAgQHAAABAgMABBESIQUTMUEGIlFhFDJxgSNCUpEHYqEVM1NyscHRgvAkQ6LhFjQ1Y6Oy8f/EABsBAQACAwEBAAAAAAAAAAAAAAADBAECBQYH/8QAMBEAAgIBAwMDAgYBBQEAAAAAAAECAxEEEiETMUEFUWEi8BQycYGRwdEjQqGx4Qb/2gAMAwEAAhEDEQA/AO40pSgFKUoBSlKAUpSgFKUoBSlKAUpSgFKUoBSlKAUpSgFKUoBSlKAUpSgFKUoBSlKAUpSgFKUoBSlKAUpSgFKUoBSlKAUpSgFKUoBSlKAUpSgFKUoBSlKAUpSgFKUoBSlKAUpSgFKUoBSlKAUpSgFKUoBSlKAUpSgFKUoBSlKAUpSgFKUoBSlKAV4TXtR3iHh7XFpNCkhieSNlWQZypI67EH9qA3w3pXua4xx3+1rcjOuCGARQQLbsnILMVjDyO51kam6aDuB0GSbF4R8TJbxXMM001zPDNpKYdiWZiixxM+8g1q3mbHc7LisZNnHg6NSqpY+KZfiUingSMSOYl0TCRkk5ZlCSqFGgmMFtif65q1CsmuD2lKUApSlAKUpQClKUApStOfiUazxwlvxJQ7IuDuExqJ9AMj96A3KUpQClKUApSlAKUpQClKUApSlAKUpQClKUArXN5GJBGXXmEZCahqx6464rYrkv8VkW3uYZIVSKWRmmkvGGSnKQBEUtsNWQNA65O29GZSydZqI47xyOAaBLAs7D8NJZNAY+5wSB74rS4Tx1L62dIZjHccka8o6tGzLjUEkUEgNnB6HHWuS2vDIJ5U+IuUmjeVreWR42EqaImfUJLh2IRgrDV0GRjFYbNox9zs3hPjBu7SOdo+Wz6gVzqAKuVypHzKdOQe4IqXzXHeMcWS7voLRXzw8N8NC9tKwYTcpHWQshw+nzKF6dSckbdH4jdKkHK5hd1VVcj5mAxqJx0JGf3qOyxQjlhQbZJx38bPoDqW9M15d3yR4DHBPQbk/07VQk8Wi4lK2FvPcLCVyAgiVGGdtUrKN+461sScRuxIsktndr+sobeQY64CxylsdexqtK67a8R5JVVHPLNXxTxXmLy5AjNcMqRrI2mEKQWbmewUE+pIAGKgfE3ApOGRJPDdRGaSaN0QofPIoKlkZ3YnKOwJckaT1B3r5uYE4pM1tFKEMDiRYZYpUMgGNZfYcpQraR3LAntvu8M8Oi7iNwgTETqlnHLloxbwsVCtnJ/EwWLdvL1xWdLCUK8z7slsw5Yj2R88NF+OILNLb2QnmjaVCrzlGKqqscByiPpKjWEORtmrenjMwkC/t2twf/ADlPMhz7sAGT6soHvWDw3wJ4mWSbQpjiEEMUZZkhjGCRqYAuzELliBsAMdcynEZTlVEYdWJD5IGldJ3wfm3wMe9Tb2mRuEWTEbcwZVvKQCCu4IPcHvXzPGEUszsAKodrZTWcyRwOi2k7YUNlhDIeiruMIx2x2bGOu2Xj1zdOr29uqyXSshypJjXBz5ySNB9sk+xrZz9kQuGGWw8Q0FdSyAMwUFtOMnpkA5GT7VLA1z2CC/jYS3dsrjyl/hpS269CY3UMcdfKx+lb3FeMyXFtiElFlYR8wMAV382wyVbGeoBHbeo1Y4Juf7DbnsXWscc6sSFZSVOGAIJB9DjpXK7hp7QSBHEcecMoldskHB0B8lSw226t96wWkVzGJXtYJVLQvFHpjSIrqZTqdmYayukkHTkF23NK9Qpywlx7m3SeDrEd5GzsiupdfmUMCw+oG4rPmuQ3LSQSo8UbWip5Yw8Wy6xy5GeVCQ64PMw25dVycCpfhjSW10HMzGBlfMslwZVmXShDhMnQwcvnQqoFI9sWE8mrg0WrxtJCtlK05IRQCNMphYsN1CuGGDn33965Fw/xbeC5im0Py445Yo5p4zI6o7Rv50iKmRhy9ORjY5OSN5a/klv7g3EhUxqSLaPOyqDjWR+tsdewwK8jWTSWZCoBI367Hrj0NVbdQ4vhHS0+ii45m+50TwhxgT25drqG4KklmjQxaRjoyMxZSN+uKlLPi8EoYxyowQAtv8oIyCc9ARvnoRXF7yxDFnhbRKFKkr3Vhurj8ykE7H6jBre4dxvm2k8spREhhlhdWkYyOZHzKmSQxOkakwulS+PNipa7VNFbU6R1PPdFxt/ELtealuInhaUIsashHLMRfXjSHUqVBLFipDHbpWfi3ipiC9oVdI42kkLKQemY8BmUlJMModQwJx6GqOfEM8kjxQWysBrE07MyCXVFy1DJuRhWzoDYyo+XoIqfhvEFkE+YZnVCukKqtnllFYFgd1J14yAWGa2c0uDRUSazg7lc38cUfMldY12yWIABPbJ962EcEAggg7gjoRXLvC0SXDy/CBV08rXFKjRG3kAbS3kP47YLAnyhl0gsd6lGlk4e8cSuWAj1SBvlIB6IPybbbe1a2XKCy1wYq07sbinz7F/oKrt54nUJ5EZXOnRzFKqQWC6voM5xtSy4xINLSFJImfll0UqVbVpwyknI1bZHtTrwbwjD09iWWix0rwGmamID2lKUApSlAKUpQFM8X+Kbm1ll5VurxQW3xEjuXXV5iuhCqkahjJzVP49x5eILDI8LBrdObOnNRYDC+kqQ7ruXI0gBc/OpxnJ69PEHVlYBlYEEHcEEYIPtXIfFHhWK1uuXbiNluISggYOeWo0edn15Kq6Kyr11ZwQM1q+CStZeF3PngPEJY3+OFzNcvLtHFPGIuZEW1FIzI/zgkYKeTbGN8jHxfhvNkvJ8WdkObG6SzKgaQoA2nBGFBkySx1aiB5TjNbPB+BRW+kga3VQokfzMB/KT8o67DYVi454cjnDFcxSsmgumfMvYOvRx233960VsMFh6W3dldjFwt0FxFey3CJKkamdORIkkjaXWMxRlRzFZSvmVesZIxk4l4fHyPbCC1VluZ9CW7MrAOXbS0gyBq0eZvtiqvwLgN1eyLa6jEbOFoncsreWXUzFBgNhyVA7KqY9qut54chtbvgqqozHJLHr33/8ADSEZ36lgD9a0cczUkaNqKcZdy58D4THawJDGNlG7H5mY/MzHuzHJJrauZdCM2lm0jOFGpj9B3PtWlxu9jjQK7snNdIlKfNqdgq42OMk9e1SRrYg+WVXxLw+1uJFidxDclTyXRgs423K/mK7HIPlOMVE+Howtm9jMgZ7YLG6gkB06xyDocPp9dmBHarNxtglxaPgammMR6ZKtE5x9AyqftURxhxHxa1I/863uUf3CNEyk/Qu/71homhLnBI8DvGmgV3TlsSwKZ1adLFcE4G+1ZQis0gcAqV8wO4x3zVdkW/jmuJbeKJ0dsiN5NOrAA1KQDpJwMg4B+vWM4ZHxS7mdbpUtLfHnVCC7DPyhsk79M+X71pB5JrI7WSXGpY4+DZPk/AEi6RjDBQ4Ix0OQDn3q08FWGGFEjBAwCTgksTuWY9WJO+TVQ8VSrczwWMWNAIa4I6JEpU6P8zYC49M5qyf2kfikjwgiMbseuolWUADtjzZqREE+SZhu0YlQdx2qt+LeDlUknt1XXpPNjIOmVcdwCPOo3DDfbGakuHWcPPZ0jUMSXLY31EBS2fUqAPoKzO7m6Kgry1jVmGDqySwG+cfl9Ky0Rx7lE8LQ/FTa5FQrARoIyQzMA2rzZI0rpGMnc56irjPeom2d/Qb1VODvymu4IAWZLiUYGM7kEDJ6bEb9ql4LmJGMfleZQpcZyFznH+hqHGOEW0Zr3i40HGpcbk6Q2w67fT/+VXrvQ1vNPYHQZInR4ypXUpzlkBxpbqdutWhbh/0qPbFRHDeXK91GAFaOUjbplo1cj66mb96ymGvcrnBLRQ7MCGOlMEbDBXbAz6Ab+ualLv8Au2+hqqcEuZElZQNYSSSJwOulXJUj6An7VN8R41AqN5yx0nAVSxO3ouR/Wq803I6Nb+nJG5SM6gvmlIBI6nA7/QZrRt7hheSwxL/fxmKWQj5VBBOg/q0uVztjV3Ira4eGbMsq6dsIh6qvUk/zMcbdgB71q+H5Ve/mK580eAfyltWG0/Tyg470qym2TX4lBJ+WWXhKFUZOWsaIxWMKc5QdCfQk52rdqN4KAnNi6GNycfyv51I/cj7GpKtyFfBBC7e2kjvNUfOhOLgRnaSAtuGHXKr5gexFWbxRx+C9RI7H/wAXMd/w8FVU5B5rnaMZ3wdyQMA1UruAS3UkEKjmzKkGojIXUHeRj7JHpOD3ZR3ro3hiwt7XRa2rRYjDGZc6pS2BhjvscnJJ6ZAFSpbo7WihfJQsUod0Qkfgy7mcvPcRR6hjQkRk07AbPIw9P09zUdxThN9YtCz3bTWEbAv+ChaIdmZVxrUHfV+Xrp2rqVYJp49YiZl1OrEISMsowGOO4GoD71lVRXZED1Fj7sgb++a3RJhdCVGwdDaPOu28ZUDfBz3zVmRsgH1rm1lwQc24scgC2ZZYWIJYW0uptCjuVkVlHoNNXTw5ds8ZDg+RtIYqV1DAwcEZB3wfcUg2rHF9vBmxRlUpLv5/omKV4K9qyVRSlKAUpSgNLjFw8dvK8a63SN2RfVgpIG3vXI+CcUaaOW8uJA7OcF1QgaE8qgKMkDOTj1Y12iuTWsfJurq3bYrM8gHqkjGQEe3mI/6TUN3Yt6NrefRujJAJLfDFwChfIGCfmIOCcDJxtnFZLdpNcgcDQNJRh3BHmBGTuGH7MPQ1GcPvlt0EM2U5eVRyGKOmTpIYDGcdQdwR9KyXnGUdGS3bmyuCqhASASMamOMKBnO/pVfB0skfxjiEivbXdg7GSXMK6ADzAfMqkMOmtQD0IGdxVt/iT4mhjRQNZuLWaGQFY2ZA/Xllump4ywx2yM4qGsRHHdWqFgkVkpnlc7KqrGY1B9CzNsOpwfSvZeDTXV41+MQfiCSCCUMQToCc2VQRocqFwNyuBn0qTqRrhmT4KF0d9nB0a2lhvbZZFOqOVAQQSDv/AFVlP3BHtUJxDi3EbZCoszekbJLG6JqHbmIxyreunKnGfLnSKkk99aSPJb25GolpIkYTQs36lAKyQs3fCsD333rcj/iPdHaSzW3P6pnnUft8P/vWymsZIOnLJKeHrC7kuPj+JkRclW5EGpdMeRhpGwSAdJIGScAnNVLjnEFv7s3AdkjhGi2dW0t1y0g9AxwACNwNxvUZxHxDLfHFxOpRWIMMfli8rEAnctIMAHLbe1SbW0vw3xXw6i18uGYhXZSwUMqafl3BGSCRUqikk5HX02lrrxbe1z2Rjt/FF8nlEkLjOA0kbBvvy3UH9qkuC3NzcXbRTz6VMWschdGcMAQWYswHmHQ1A3EY5pUdMgVN+HYxFeI2+DqjOT+oZH/qQD71tqq4xrcod8HQ9Q0VNdW+CwWWKFLGaGVVCQkGKUjtqIKu3c+fYn+bParJxq3d1SWArzYjqTV8rAjDKcdmHcdCAd6j54wQQQCCMEHcEdxitK2s5YRi2n0p2ilXmIPZTkMg9ske1U4XfQpM87ZVl5R8p4wuXIWKxMhPcPhQfdigAqW5/wAJbzXF066288hXOkYAComdzgAAepJPetKO4vcaV+FQE9Qsh6nrpyO+/WqLPePcyEXEjO2XEecCPYkZRRtnbvk1NVNTXft3K2pl0+VHv2RqeAeKSRy3FxONIvpGZMkHDlicH9OoMAAf0CrwLAopnh0idthqHlcej437bN1H0JBpC2KyWkkZ7HJ+3f2IxnI6EU4f4kvLdRGQlyq9NTGNx9TpYN9cA1DVbG9vp8/BJK5UxSv+nPnx+hcre8v5XKm3SDbeZ5FkX30ImCx/zaff0rR8TX0dlBy4jquJiSmcankPWR8AAAHcnYDoO1aUPiO9uJoIFSK357FNeozFcIzk6QEB2X17154r8DzWrfFwPJdeTTcK+GkIBzrjwO2f7sADA2qStb+fBLbZtj9PL8GreeHwiW8quY5lAVpFAIkOSTrX8wyW32IBqUu+HXQVlBgOpT5sOudu4AP+tasXEFktIkzkndD6+3sd8Y9qsnFJ1SAO7BQq7knHauhKiuXODkQ1uor4TKTH4dkc4uZsp3SIFAR6FiS2PpipDxHwvlciS2VVaEELHkKGQ41KM4GdgR77d6xyX0lxPHDGrQJIrNznGG0ppzojI6nUAGbHrg99C6t1bUY4FcKccyUCVz7l5c4+2MVJVpYyTjFce5Bf6hbGcZ2SbfhH0LmK70zW04inUaTkZyM7pIh6jO/t96+p57wxsrtBCf8AFyCMeqjOQf8AMKgJVDkBo4Sc4H4UYP2KgH+tSlxwa3iCsOSzHJ8wDdMbAHUMg7dajn6TPK+pF6P/ANFBRb2Ml/4bGA8QKxOZOVA5Mh6vI8q8xs984Xp9K6HYFfj7hdtYihbtnSxk/wB1P7VyS1v3t7iK6jUNytQdEVF1xNjUBpAywwGHuMd6v/GLT+0YYrzht1yrhAQkinyup6xyr9QNmB0kdKguolRLbIzp9bDVx3x48Nexd6ibW7d7qVSiFI9Ko4+bJUF1O22PIcg75xjber8HvuLy6oiIoypw00kTDT/kAYLKfQ7CrXbRxWdthnwkYLPJIRknqzufUnJJqGM01ks2VuuW1/5IqP8A+unHax833nGn/RqteK5p4Q8Y2T3FzczTrHJcyLHGrhhpijyEySNI1Es/X8w9Kt/EfFdtBOkEjkO2ncKxVdRwutgMJqOwz1qSLWDSUJJ4wTtK8Fe1saClKUApSvCaAZrlHjviMV3eW0dmSJwZM3IUmPloDqTriXD4G3ynO+cirdJI3EXKoStkpIdxsbgjYqp6iIHILDdjsPLnVTeMur3ss0YCpEotIAuyhUOZCMbDMnk/6DWHFy4RZ00N1iMDXF7GPPbLJj80UgwffDAEVqXl3etGSkccIIOCza2Jx0AAwPTJP2qbteKno4z7it3XG+Ojf9+9UW5VNq2GflHVdcnjD/UgvB3Dopoln18waw/KyTiTGzzEgGSQDouAijGkHGo2+RmCnAy2CRnvVRitzDcsIMczDPEM+WVM5khY/qVjqQ9g2OgNWa0vlmjWRCSpyMHYqwOCrDswOxFVrU7Xsl2fb+iCK2MzpDGUOR585O2+rGfXeskcjaRnY43HvWNFXVqx5sYzWRnFQwnKEtk4ZRi2G7lPk5lc+HHkM2mNWPNuCCy5GoTPgHb00/Y1P+J+Oz3cKRCH4eGPSXUspZ2TcABchUBGeuTgbCvH4ry5ryHS+TcF1Kkbaoozj98/vWheXPkI0sCfUV29PvnjcuF2OvptN1+nOxdu3yRsQYsMbnOf96lbRnImLAAomtT/ADI2of1FR/D5Ar5JwMVNcKkR3ddQ8y6f32q3fzxg6XqKbg448F+DqygjvvXxg1E8HWSO2jkUNJGBplTdpInTytjvImRnT8w7ZG1SUN8GUOo1KehByD9/9q8+42UPGMo8erI45Pm7uOVG8p6RqzfcDb+uKpqcLHJVDuQBn6+oPY571ZfEbMbSVj5QTGAPUmRaiGlx1GK26t6x01y/BBcqZrNvGOz9isfGSW8+llaQucKFGS+fYd+ueg+1bE/CpVkUtGyrJkqCVOSMEjyscEdcVM2N48dxzVRJCUKaXJGMkHIIB9AK0+JWdxLOJ+aNQBVY1BCKD1x1LE4G5+2KtSiqE4RxGUkUVs1UVZPM4xfYk/ANji9eQq34UChAc4VpHbV99KJv7mrpxfi8NuFe6kWJSTpB743P0A2yarv8P47lo55WwNculenyxoqen69dYPGfDtN1BNO2UMbxg/lDFlbBJ6agP/TViKcIYfLRYhGMnhcI0fE3D42ufiLcapMangTfWuM8zbaMj9XRum5xXtjieMSSMJGAygHyKMflHdv5jv8ASrX/AA+tgtkCFCh3kZcDGVLnST67dM9sVT+GlQ0xXZDNPpHoNZH+oNT1Nt4K2qikm0ffFrdnw0Z0yxnVGe2cYIPqrAlSPf1FV+R2OMErDMNenYkZ2ZD7owYbematV35fMdhpyT9Bv/SqfdX8cskscLZxpnGxGOaMyJuNiGxJjr5m9K6FE1GzD8nGuhKdTkl+X7Z9ARqMkg5yNPQ/WsRhUjoe+nB2yf8AvtWq1m2M7EdOtYy7A9fauml8nMy8LBnnt5IjgjGe3WrR4U8KySTM8U0lsy/30kRGGfG0ehgUcqMFmI2ICjO+IKymeQkrvJlUjzuOY7aUz7Bjq+imuiXdoFWHhVsxVeXquZAcMsJJz5v8SV9W/XGtuormeoW/7Dsek0Nt2vjwirJ4qvjdy28NxBLHEoPPeAjUSSuFCSBXGQRqGBkEY2rX4sDL/wDP3JlA8ywgCKPI6eVN2Oe7E1DScYU3UksQxBqVI0XyjkxjQgHoDu33r7FgZ5C0asqE9W3/AG9e1eK1t9nUaUsR+/J9I0PplahGy3jjOfvya89k864WEiMnAABxuDvnv061BcL4y0UNxazI8hOtVwSXzpwBg9V27dP611C0tuTEsatlep+vvUFHxhLHiCXSHKMNNyF3Ggn5sD8ynf6avWo/Tdbvtdb7eGNfm6LlXH8ucfp8nX+B3ay28TrIsoKLl0IZWOBkgj3reqt3XhxGY3FnJ8NM+G1RgGKXI2MkfyvkY8ww3vWH/wCL/h8pxBORJ+RkDPHP7REAtrP+Ew1emoDNelPJ4LXSqzD4qfmxrLZzwRyuESRzEfMflDIrlkzg9RVlzRPJhrBX/GHHXtY4uUqNJNJoXXnSMKzknTufKpGNtzUPw7iEvE2eGTEEUIQXCIxLSlhkAHA0wkAjPVvMNgDqnvFnBDd2+hGEcqMskTkZAYeo7qQWU+xqG8I8Hlsxd3V2UUuiZCMWVUiDksWKjrrbbGwArV53fBKtmz5JPxPxX4WARwBRM4KQrjZQBu5A6Igwf2HUiqbwtoliWEZIUYy/Vj1LE+pJJ+prZt5DNqmmwZJgDpOPInVIwPYYJ9WyaxXPCgd02Poen/tUFtlb4sylnv4ydHS1qCaz9TPmfhPdDj2P/Nay8McnfA98iti0Eq5GO3Q15/agGQF3/wA23+lbL8VFYjiS8MtqyLe1PlGLi1oEgDR7yRNzUx1YqDqA+qal+4rNezrEjX0LLpKq08edpV2CunpLuAP1bKexH3axiQhyd1PbOBjsKgeL8OZRcxpMeWgt5ooCAylmmOIUONSlmQYAON+mBkQWaZyaW7Ml3/fwVbpZ+tcLsT3DeMu9xyniEepXeMh9RIUgHWNI0nDKcAnuKneTtk9KqliJLa4aW9TkEqEi1Z5YUkMxMqjTqY6RpbTjTtmp1rwOupp4Vi7tzY8Y+ureqmod6lth2I3dFduTQsPDTXU966TCN1ucYaIOCpgiKkHUrAHJ7426eujxPhd1DOkHLS4d1ZsQNhgo6syyYCjtu+52Gd6s3h/iMSyXd4XCWeiFBI2yuyBtTKT8wwyJkdSpxmtv+HxWaBr3UHlu3Zmb9KqxCRj0CLtj1LHqa61edqI4a2+r8suDmvLWFzzjy8bYmRojn/rGk/UE1sWnFbdJAweOQ7eWPEjnfsqZJrtUkYYYIBHuM18R2yKcqig+wA/0qZzk+5an61bOOJJFJgvZYrabEUkclzJqXIGYlbRHqbfZgAXx6nfvUrFwa20IYRJF5QA8TFSwA2LDo592Bqt3vigi8udIHKVjGu2SZF2ds52UHy6fUGsnDfGs8YxJCs6DYNE2mQD0KP5SQP5hmufDULqOEytLR2yrVkV3J2bgCOPxJrmQjdCzL5T2IVVCk/5ge/rVQ49e/DMI50IZ9kcL+HJ7j9DeqH6jI6dF4Dx2C7QtC26nDowKuh9GU7j/AEPatXxt4fW+spYCBqI1Rn9Mi7qdvcY+hNWunCWG125KFik04Zxng5vb8SHzBSayS+J44VaQqxKAtpx3AyP60WxaKxjudBlt9CklSBPFuFZZFbyy6WyC4KnbcHqcPE/Ds94Vggt5ow2RJNMoRVB2ON/PgZOBnJxuKg6MrtRutS2rs/8ApEEIvT0qFTbb7+3yzp3h5hHawoAxwikn1JGST9SSa35J1YYZCQeoIBH9aieN+KLWxCxyOTJgBYkGuQjoDpHQe5wKw8G8bW07Ojard0UsVnCp5R1IYMVIGRnB2yM9atZXYnwydF0OgU/tVA454b5RQQyyIk9wEYFUOjmajlSR+rAwfWrcniuxbYXducf/AHU/53qsX/iNriW3tjGA7XEba1JK+STXsSOhRW75z2rV2KLSzyw4+GanG/B8ipFC95JKLiVIdOhV8pOqQ5BztGr1P8V8HwR2DxWkKo6ZljwMlpFU/MTudS5Qk9mNaHj7ipjvbJUZA0JeYhu+pGiVcejBpDkb+X71IWfjuzEarPdRCUKNezKNWOwOSB96z1U54zyjCrynGK/U5nw+RJI2dm07AoO7ZGdsnfbP/e1YlmQ7tggbkHbb61aJuB2tzd44fJHKJAZJFI1wwebd/KytlzkcrIBOptsbz48BsyFJZoipBBEdsijB/wAzNiutHXx2/JwbPR5b+HhFN8Kq8dxBcva3PwkSySBxEWy74VX0jzlVj1YbT+Ymp6fiOng15fA/i3ztpbfZWfkwgdxiMKcdiTVgsuGcQtkWKKW3uI1AVHn5iSBQMAMYwwkIH5vLn+tc349fkRpYyAo6XUk90oXCKSxKLH6owbmA/vg5Fcm+5vdOR6TQ6ZOUaoffufXhuZdAj5eeWuzBc7D1261Nz8biVdJddvTc/wBKjbjhrbvbPp1jcDoR9e1RkHh2diQFAx1yRXipxptk5ylj4PcKqib3SlhLwbd5xUSxuA+gjGF3y+fcdPpXzwvw8WXVKMD9Pf7/APFSXDuEJGFyAXHf7+529K1PEV/JGxjAKD1yMn6egpGeXsp4+TaM9z6NPn3JHwn4nPDn+FnbXa5/Dkzkwj0YdeX/APr9Ol68QQzu1tNbBZVjZmaMyaA4ZMKwbSQdJ3wR3z2rk1rwJpIeZqwc/KRuR67/AOtW/wDhHxhtU1k51LEBJCc5wuoqyj2DaSPZsdq9JoNX1V05PLR531XQV1f6lTz4aLHa8JuJ54p7zlosJLRW8RLgPgrrkkIXWQpOAFAGT1OKs1fVK6WDgvkVpca4eLi3mgYlVmjeMkdQGUrkfvW7XlZBzy48LXp20Wr4AGvmyxk/VRE2PpqNYLjhd7axNLILYRoMn8eVvYAD4fJJOAAOpIrpVVqVfiuIaG3gs9LY/XOy5GR3EaEHv5nHTTWJ4mtsi1HVWkNZ8GvpYlZ47eIsAdDPIzLnscIAD9KhuNcIurdlLwwtGxAMgllCoScDWOWWVSfzbgd8da6tVe8YcU5UaouWaQ6dIAPlOxLZ6ADJ98YqN4qj9P8ABmvUWynheSgW/Ebh2kiQW8RRzGpXXKHI2bRkIBg5GWB3B2qUsbIWUqXE6STaVDDTpZzM2VdyCQGITSoxgKurA3OahxXhYVJGheRQMuyayQ2+pgCd0J33B7napKW+eaONFkMekLowMjpsGDdcg+ufeqF0raZJvhPx/k634XrLb7d//DqvBOO294jGFtWnZ0ZSrKT2dGAIz77HtmvtuAWurV8PDq9eWn/Fcz8IXrRcTia40xB43i5ik6JWLKY1PdDnVgN64BOa69XQqnvimcXU09GxxRyH+JV001/8OcCG3SNlToGd8+YjvgYAHbeo+wvLi1kd7VuX0aSJvNG59cdjj8ykGugeN/B3xZWaFhHcoukFhlXTOdD437kgjoSfWucXNnPAxFzazqcY1KrSKfcNHnb2O9WIuOMM7np9ukso6VmE/nz8nSvCHjWO8blOnKuAuooTlWHco35gPQ4Iq11yDwXw6ae9tpFidIrcszSujJqyhXQA2C2Sc7DG30rr4rR9+Dj62quu5xqeUcq8X+GZ4JpJoY2mgkZpCE3kjZjl/L+dC2WyMkEnbpVetOMW6ag8yI3dXOlh9VbBBru1fDIO4H7VSt0cLHu7Fij1W2qGzGUc38Cj/wAXJd/3duIDGZH8iyNrVl06sagqh/N08+2d6muK/wASbGIERyG4fssILAn3f5F+5/eqX4ll+Jv7kTMj8mTlxwSZCooUEMvbU2SdWDsRWr/Zg/wP/wAo0/8ANSVWVVfRLPH35KGpnZbLfFLL+/BZv4ZcZW5iubO4iAZnml05ykkc0jMwX10ltJHoR67QnEuL8RguZ+HwTHlQFBG5QGXlsgZQZG22yV1ac+XrmtjwevM4nAIiD8OJDLo+REZMBCfzMzaW/wCirR438JSXEi3FuRzAuiSNmKLKgJK+ZQSrKScbEEEj3qWNmVuiv5NHB4w3yc/sbJYnJH41wxydy2D+p2O5PuajfEGG0qF5iQPruJcZVZHBCAnoP9vLV2tfBV7J5G5VnD+YxtzJW+hKhV+u9Xzg3AYLa3FvFGBHg6g25cnqXJ+YnuTVeFc5z32ff9JfBPTOOnknHnH3+/6n564hLpA2Bz6jIr78NTSNe2pDFmWeEJ7efcAD+Qv+1di4l/DCwlOQjw5OcROVX7KcqPsK3vDnga0s31xIzSAEB5GLEZ66ey59gK3dUnPdk7Gp9Wourx0/qx/Bz7+NyOt5BJghDDoRx2cSFmGexI0fXB9K52juoLLqwu5xnA+vYV+o76yjmjMcqLIjdVYAg/Y1yXxTY21rfpHaxCJUUPPpJxJqyFjIJK6NiSMemMVv+FdtiwynT6zDR6d7o9vJGfw0tZf7ShMYOsAtctg45bJsG7bnRpB9Miu61znhni/kxMzKJAGACRRiNiSO+pyGwF6nHpVt4L4lguoneFiTH86MCrqcZ3U+o6HoexqxOmVfDRy5eoV62W+GP0JWeZUUsxAA3JNcI8bSK13LdxnmQz6DqXJ0sqiPcY1aSEBDY9fapFPEk05aWbzrMAVj6LGhBwFx+bS2Cx679tqi551QZPrgADJY9goG7E+gqytAp15seDmx9dnptSuhHLTwfXDfGMccIj/DIH5tSg/tUhb+KY5DpgSWVz+WNS3tuVzge9dD8EeHhFYQpcRIZfMxDKpK6nZwucflDaftWXj0Om7spYwMxu8cgH+E8ZJ/Z0jP2x3rzc/RtO5OTPVv1dz7QSbOX8Rhv3kiDW0kXNfTEGZEBfGoDJbrgHGfSpO08EcSZ9bJbhtt5pWYj7Ihz9zXUuK8NjuoGikGUcdtiD1DKeqsDgg9iKhLDjUtuwtr3d+kNxghJx2DEbRy+qnAbqvXAtR0FEFhLg0fq+pa2rC/Yrl14HueWz3V9HHGqln0R4CgDJJLNuMeorT8JK9qWmtrUzK4A5lxKI5XQHI5caoVjB6gMQTtn2s3i9XnEYJHIQ65E/xGBGgH+QNliO5C9s1GJxHQGeRsIqlmJ6AAZJ/YVR1Gqjp5KFEUIK26DdsuPYvPBuKJcwRzR50SDIyMEb4II7EEEEeordqu/wAPrVo+HQBwVZ+ZKVPUc2V5cfYPj7VYq7Sbwcprk9ryvaVsYIfxVxb4W1eXTrbZEQ9GdiFUH0GSMn0zVB4FxOWA5BjeR88xipXJI6oF2GAFG46KBV98WcF+LtWiDaHyrxt1AdTqXI7jIwR6E1yy9d7c6buNoCPzHJiPusgGN/RsH2rSVMbO7w/Bf0fTacZ+TpPC/F0EsghYtHKdlEg0iT/I3yudicA59qpFvdvPzJXOWlkk2/QA5UKPoBv75qLkuY7iIwWzieZv7sR+bS/5XJGyBWAbUcdPtXRZ/AttIxduapfeRY5pERm7nCkYyeunGetbuuPCfODbNemsyucnP14TLeyNawMF2POmwWWMY+XYjLtt5c5AyT747nh09q+LqB1VekkStJEQP5lGY/owH3rsfD+HRQRiOFFjQdFUYH/ufetnFRaiqN/5jEPUrYTco9vY4lM/xSmC3VpZJMKNKNhDnZ2YjCBTvue3rXa4VIUAnJAGT619Yr2sU0qpYRBqtVLUSTkhSlKmKwpSlAK8r2lAV3xF4Mtbxg8qESAY5kbFHwOgJHzAehzUNF/Cy0z55LiQfpMpUffRjNXulMsxhZyaPCeEw20YjgiSJB2UY+57k+53repShkUpSgFKUoDyqH498JSyyi6tsM+kJJETjWFOVKMdgwywwdjkbjFX2vMVtGTi8o0srjZFxkspnAp2aM6ZYZomHZ4pB+xCkN9QSKt38NOGTG7a5KSRwiFo/wARWQyEspGFbBIXDbkY8+3eun4pip7dVOyO1lLT+nVUWdSGclLvf4b2zOWjkmhDEsURlK5JydIdToHsuBXj8JsOFBZuU8s7toiyeZM7EZ0pqOEGASSMAAbmrriqt40sJS8FxDGZjBzA8QIDFHUAlM4BcFRsSMgneqtlk1B45x2RfrrhvzjHyabeIr9txBbQj+eV5D99CKPtn71ibjUwhcs0c04BKhVaNG7herY221eu+Kh77xTaaSrzCJuuiYNE/wB1cA1q2V+1wdNnG07Ho+llhU9i8hABA64XJrz6v1tk9rj/AMHWVVEYt5OmcAvRPawzKSRKiuM9RqGcH3HT7VuzRBhg1peH+G/DWsMGrVy0VS3qe59snJqRr0CXGDlt8nNuOyT255dwkkiBiY7hEZwwJJ0uI1/DZdh0wcAgjcDBwfgUt9IpljeG0QhmEilHnIOQug7rHkZOd2+ldPxTFVfwVXV6vksfip7NgUYr2lKtlYUpSgFeYr2lAfKqB0Fe17SgFKUoBSlKAUpSgFKUoBSlKAUpSgFKUoBSlKAUpSgFKUoBSlKAV5ivaUB8kV7XtKwDyvaUrIFKUoBSlKA//9k=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7153275" y="445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729513</xdr:colOff>
      <xdr:row>23</xdr:row>
      <xdr:rowOff>69273</xdr:rowOff>
    </xdr:from>
    <xdr:to>
      <xdr:col>7</xdr:col>
      <xdr:colOff>3286125</xdr:colOff>
      <xdr:row>43</xdr:row>
      <xdr:rowOff>47624</xdr:rowOff>
    </xdr:to>
    <xdr:pic>
      <xdr:nvPicPr>
        <xdr:cNvPr id="13" name="12 Imagen" descr="C:\Users\Rafa\Desktop\A borrar\alumnos felices.jp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263" y="8808461"/>
          <a:ext cx="7128612" cy="37883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476250</xdr:colOff>
      <xdr:row>41</xdr:row>
      <xdr:rowOff>95250</xdr:rowOff>
    </xdr:from>
    <xdr:to>
      <xdr:col>7</xdr:col>
      <xdr:colOff>3571875</xdr:colOff>
      <xdr:row>45</xdr:row>
      <xdr:rowOff>71438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2000" y="12263438"/>
          <a:ext cx="7667625" cy="73818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opLeftCell="A11" zoomScale="70" zoomScaleNormal="70" workbookViewId="0">
      <selection activeCell="B18" sqref="B18:H18"/>
    </sheetView>
  </sheetViews>
  <sheetFormatPr baseColWidth="10" defaultRowHeight="15" x14ac:dyDescent="0.25"/>
  <cols>
    <col min="1" max="1" width="4.42578125" customWidth="1"/>
    <col min="8" max="8" width="54.7109375" customWidth="1"/>
    <col min="9" max="9" width="12.28515625" customWidth="1"/>
    <col min="10" max="10" width="6.28515625" customWidth="1"/>
    <col min="11" max="11" width="7.42578125" customWidth="1"/>
  </cols>
  <sheetData>
    <row r="1" spans="1:9" ht="14.45" x14ac:dyDescent="0.35"/>
    <row r="2" spans="1:9" ht="14.45" x14ac:dyDescent="0.35"/>
    <row r="3" spans="1:9" ht="14.45" x14ac:dyDescent="0.35"/>
    <row r="4" spans="1:9" ht="14.45" x14ac:dyDescent="0.35"/>
    <row r="5" spans="1:9" ht="14.45" x14ac:dyDescent="0.35"/>
    <row r="6" spans="1:9" ht="14.45" x14ac:dyDescent="0.35"/>
    <row r="7" spans="1:9" ht="14.45" x14ac:dyDescent="0.35"/>
    <row r="8" spans="1:9" ht="14.45" x14ac:dyDescent="0.35"/>
    <row r="9" spans="1:9" ht="14.45" x14ac:dyDescent="0.35"/>
    <row r="10" spans="1:9" ht="91.5" customHeight="1" x14ac:dyDescent="0.35"/>
    <row r="11" spans="1:9" ht="81" customHeight="1" x14ac:dyDescent="0.35">
      <c r="A11" s="34" t="s">
        <v>17</v>
      </c>
      <c r="B11" s="34"/>
      <c r="C11" s="34"/>
      <c r="D11" s="34"/>
      <c r="E11" s="34"/>
      <c r="F11" s="34"/>
      <c r="G11" s="34"/>
      <c r="H11" s="34"/>
      <c r="I11" s="34"/>
    </row>
    <row r="12" spans="1:9" ht="98.25" customHeight="1" x14ac:dyDescent="0.35"/>
    <row r="13" spans="1:9" ht="21" x14ac:dyDescent="0.35">
      <c r="A13" s="4"/>
      <c r="B13" s="35" t="s">
        <v>24</v>
      </c>
      <c r="C13" s="35"/>
      <c r="D13" s="35"/>
      <c r="E13" s="35"/>
      <c r="F13" s="35"/>
      <c r="G13" s="35"/>
      <c r="H13" s="35"/>
    </row>
    <row r="14" spans="1:9" ht="14.25" customHeight="1" x14ac:dyDescent="0.35">
      <c r="A14" s="4"/>
      <c r="B14" s="5"/>
      <c r="C14" s="5"/>
      <c r="D14" s="5"/>
      <c r="E14" s="5"/>
      <c r="F14" s="5"/>
      <c r="G14" s="5"/>
      <c r="H14" s="4"/>
    </row>
    <row r="15" spans="1:9" ht="21" x14ac:dyDescent="0.35">
      <c r="A15" s="4"/>
      <c r="B15" s="35" t="s">
        <v>26</v>
      </c>
      <c r="C15" s="35"/>
      <c r="D15" s="35"/>
      <c r="E15" s="35"/>
      <c r="F15" s="35"/>
      <c r="G15" s="35"/>
      <c r="H15" s="35"/>
    </row>
    <row r="16" spans="1:9" ht="21" x14ac:dyDescent="0.35">
      <c r="A16" s="4"/>
      <c r="B16" s="35" t="s">
        <v>27</v>
      </c>
      <c r="C16" s="35"/>
      <c r="D16" s="35"/>
      <c r="E16" s="35"/>
      <c r="F16" s="35"/>
      <c r="G16" s="35"/>
      <c r="H16" s="35"/>
    </row>
    <row r="17" spans="1:8" ht="21" x14ac:dyDescent="0.35">
      <c r="A17" s="4"/>
      <c r="B17" s="35" t="s">
        <v>25</v>
      </c>
      <c r="C17" s="35"/>
      <c r="D17" s="35"/>
      <c r="E17" s="35"/>
      <c r="F17" s="35"/>
      <c r="G17" s="35"/>
      <c r="H17" s="35"/>
    </row>
    <row r="18" spans="1:8" ht="21" customHeight="1" x14ac:dyDescent="0.35">
      <c r="A18" s="4"/>
      <c r="B18" s="35" t="s">
        <v>36</v>
      </c>
      <c r="C18" s="35"/>
      <c r="D18" s="35"/>
      <c r="E18" s="35"/>
      <c r="F18" s="35"/>
      <c r="G18" s="35"/>
      <c r="H18" s="35"/>
    </row>
    <row r="19" spans="1:8" ht="21" x14ac:dyDescent="0.35">
      <c r="A19" s="4"/>
      <c r="B19" s="35"/>
      <c r="C19" s="35"/>
      <c r="D19" s="35"/>
      <c r="E19" s="35"/>
      <c r="F19" s="35"/>
      <c r="G19" s="35"/>
      <c r="H19" s="35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ht="21" x14ac:dyDescent="0.35">
      <c r="A21" s="4"/>
      <c r="B21" s="35"/>
      <c r="C21" s="35"/>
      <c r="D21" s="35"/>
      <c r="E21" s="35"/>
      <c r="F21" s="35"/>
      <c r="G21" s="35"/>
      <c r="H21" s="35"/>
    </row>
    <row r="22" spans="1:8" ht="21" x14ac:dyDescent="0.35">
      <c r="A22" s="4"/>
      <c r="B22" s="35"/>
      <c r="C22" s="35"/>
      <c r="D22" s="35"/>
      <c r="E22" s="35"/>
      <c r="F22" s="35"/>
      <c r="G22" s="35"/>
      <c r="H22" s="35"/>
    </row>
  </sheetData>
  <mergeCells count="9">
    <mergeCell ref="A11:I11"/>
    <mergeCell ref="B19:H19"/>
    <mergeCell ref="B21:H21"/>
    <mergeCell ref="B22:H22"/>
    <mergeCell ref="B13:H13"/>
    <mergeCell ref="B15:H15"/>
    <mergeCell ref="B16:H16"/>
    <mergeCell ref="B17:H17"/>
    <mergeCell ref="B18:H18"/>
  </mergeCells>
  <pageMargins left="0.70866141732283461" right="0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1"/>
  <sheetViews>
    <sheetView topLeftCell="A3" zoomScale="70" zoomScaleNormal="70" workbookViewId="0">
      <selection activeCell="B4" sqref="B4:F8"/>
    </sheetView>
  </sheetViews>
  <sheetFormatPr baseColWidth="10" defaultRowHeight="15" x14ac:dyDescent="0.25"/>
  <cols>
    <col min="1" max="1" width="12.5703125" customWidth="1"/>
    <col min="2" max="2" width="23.140625" customWidth="1"/>
    <col min="3" max="3" width="18.28515625" customWidth="1"/>
    <col min="4" max="6" width="10.7109375" customWidth="1"/>
  </cols>
  <sheetData>
    <row r="1" spans="1:7" ht="50.25" customHeight="1" thickBot="1" x14ac:dyDescent="0.3">
      <c r="A1" s="36" t="s">
        <v>29</v>
      </c>
      <c r="B1" s="36"/>
      <c r="C1" s="36"/>
      <c r="D1" s="36"/>
      <c r="E1" s="36"/>
      <c r="F1" s="36"/>
    </row>
    <row r="2" spans="1:7" ht="50.25" customHeight="1" thickTop="1" thickBot="1" x14ac:dyDescent="0.3">
      <c r="A2" s="38" t="s">
        <v>35</v>
      </c>
      <c r="B2" s="38" t="s">
        <v>34</v>
      </c>
      <c r="C2" s="37" t="s">
        <v>23</v>
      </c>
      <c r="D2" s="37"/>
      <c r="E2" s="37"/>
      <c r="F2" s="37"/>
    </row>
    <row r="3" spans="1:7" ht="386.25" customHeight="1" thickTop="1" thickBot="1" x14ac:dyDescent="0.3">
      <c r="A3" s="39"/>
      <c r="B3" s="39"/>
      <c r="C3" s="2" t="s">
        <v>33</v>
      </c>
      <c r="D3" s="9" t="s">
        <v>32</v>
      </c>
      <c r="E3" s="9" t="s">
        <v>31</v>
      </c>
      <c r="F3" s="9" t="s">
        <v>30</v>
      </c>
      <c r="G3" s="1"/>
    </row>
    <row r="4" spans="1:7" ht="32.25" thickTop="1" thickBot="1" x14ac:dyDescent="0.5">
      <c r="A4" s="3" t="s">
        <v>18</v>
      </c>
      <c r="B4" s="3" t="s">
        <v>13</v>
      </c>
      <c r="C4" s="7">
        <f>D4+E4+F4</f>
        <v>334</v>
      </c>
      <c r="D4" s="6">
        <f>'APARTADOS 1ºESO'!D7</f>
        <v>179</v>
      </c>
      <c r="E4" s="6">
        <f>'APARTADOS 1ºESO'!D22</f>
        <v>95</v>
      </c>
      <c r="F4" s="6">
        <f>'APARTADOS 1ºESO'!D32</f>
        <v>60</v>
      </c>
    </row>
    <row r="5" spans="1:7" ht="32.25" thickTop="1" thickBot="1" x14ac:dyDescent="0.5">
      <c r="A5" s="3" t="s">
        <v>19</v>
      </c>
      <c r="B5" s="3" t="s">
        <v>16</v>
      </c>
      <c r="C5" s="7">
        <f>D5+E5+F5</f>
        <v>319</v>
      </c>
      <c r="D5" s="6">
        <f>'APARTADOS 1ºESO'!G7</f>
        <v>225</v>
      </c>
      <c r="E5" s="6">
        <f>'APARTADOS 1ºESO'!G22</f>
        <v>58</v>
      </c>
      <c r="F5" s="6">
        <f>'APARTADOS 1ºESO'!G32</f>
        <v>36</v>
      </c>
    </row>
    <row r="6" spans="1:7" ht="32.25" thickTop="1" thickBot="1" x14ac:dyDescent="0.5">
      <c r="A6" s="3" t="s">
        <v>20</v>
      </c>
      <c r="B6" s="3" t="s">
        <v>14</v>
      </c>
      <c r="C6" s="7">
        <f>D6+E6+F6</f>
        <v>209</v>
      </c>
      <c r="D6" s="6">
        <f>'APARTADOS 1ºESO'!E7</f>
        <v>135</v>
      </c>
      <c r="E6" s="6">
        <f>'APARTADOS 1ºESO'!E22</f>
        <v>52</v>
      </c>
      <c r="F6" s="6">
        <f>'APARTADOS 1ºESO'!E32</f>
        <v>22</v>
      </c>
    </row>
    <row r="7" spans="1:7" ht="32.25" thickTop="1" thickBot="1" x14ac:dyDescent="0.5">
      <c r="A7" s="3" t="s">
        <v>21</v>
      </c>
      <c r="B7" s="3" t="s">
        <v>15</v>
      </c>
      <c r="C7" s="7">
        <f>D7+E7+F7</f>
        <v>184</v>
      </c>
      <c r="D7" s="6">
        <f>'APARTADOS 1ºESO'!F7</f>
        <v>131</v>
      </c>
      <c r="E7" s="6">
        <f>'APARTADOS 1ºESO'!F22</f>
        <v>36</v>
      </c>
      <c r="F7" s="6">
        <f>'APARTADOS 1ºESO'!F32</f>
        <v>17</v>
      </c>
    </row>
    <row r="8" spans="1:7" ht="32.25" thickTop="1" thickBot="1" x14ac:dyDescent="0.5">
      <c r="A8" s="3" t="s">
        <v>22</v>
      </c>
      <c r="B8" s="3" t="s">
        <v>66</v>
      </c>
      <c r="C8" s="7">
        <f>D8+E8+F8</f>
        <v>145</v>
      </c>
      <c r="D8" s="6">
        <f>'APARTADOS 1ºESO'!H7</f>
        <v>115</v>
      </c>
      <c r="E8" s="6">
        <f>'APARTADOS 1ºESO'!H22</f>
        <v>39</v>
      </c>
      <c r="F8" s="6">
        <f>'APARTADOS 1ºESO'!H32</f>
        <v>-9</v>
      </c>
    </row>
    <row r="9" spans="1:7" ht="15.75" thickTop="1" x14ac:dyDescent="0.25"/>
    <row r="10" spans="1:7" ht="15.75" customHeight="1" x14ac:dyDescent="0.25">
      <c r="A10" s="40" t="s">
        <v>41</v>
      </c>
      <c r="B10" s="40"/>
      <c r="C10" s="40"/>
      <c r="D10" s="40"/>
      <c r="E10" s="40"/>
      <c r="F10" s="40"/>
    </row>
    <row r="11" spans="1:7" ht="61.5" customHeight="1" x14ac:dyDescent="0.25">
      <c r="A11" s="40"/>
      <c r="B11" s="40"/>
      <c r="C11" s="40"/>
      <c r="D11" s="40"/>
      <c r="E11" s="40"/>
      <c r="F11" s="40"/>
    </row>
  </sheetData>
  <sortState xmlns:xlrd2="http://schemas.microsoft.com/office/spreadsheetml/2017/richdata2" ref="B4:F8">
    <sortCondition descending="1" ref="C4:C8"/>
    <sortCondition ref="B4:B8"/>
  </sortState>
  <mergeCells count="5">
    <mergeCell ref="A1:F1"/>
    <mergeCell ref="C2:F2"/>
    <mergeCell ref="A2:A3"/>
    <mergeCell ref="B2:B3"/>
    <mergeCell ref="A10:F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6287C-6EE1-4664-9DBD-E3B0ABF81F24}">
  <sheetPr>
    <pageSetUpPr fitToPage="1"/>
  </sheetPr>
  <dimension ref="A1:G13"/>
  <sheetViews>
    <sheetView topLeftCell="A3" zoomScale="74" zoomScaleNormal="70" workbookViewId="0">
      <selection activeCell="B4" sqref="B4:F10"/>
    </sheetView>
  </sheetViews>
  <sheetFormatPr baseColWidth="10" defaultRowHeight="15" x14ac:dyDescent="0.25"/>
  <cols>
    <col min="1" max="1" width="12.5703125" customWidth="1"/>
    <col min="2" max="2" width="23.140625" customWidth="1"/>
    <col min="3" max="3" width="18.28515625" customWidth="1"/>
    <col min="4" max="6" width="10.7109375" customWidth="1"/>
  </cols>
  <sheetData>
    <row r="1" spans="1:7" ht="50.25" customHeight="1" thickBot="1" x14ac:dyDescent="0.3">
      <c r="A1" s="36" t="s">
        <v>44</v>
      </c>
      <c r="B1" s="36"/>
      <c r="C1" s="36"/>
      <c r="D1" s="36"/>
      <c r="E1" s="36"/>
      <c r="F1" s="36"/>
    </row>
    <row r="2" spans="1:7" ht="50.25" customHeight="1" thickTop="1" thickBot="1" x14ac:dyDescent="0.3">
      <c r="A2" s="38" t="s">
        <v>35</v>
      </c>
      <c r="B2" s="38" t="s">
        <v>34</v>
      </c>
      <c r="C2" s="37" t="s">
        <v>23</v>
      </c>
      <c r="D2" s="37"/>
      <c r="E2" s="37"/>
      <c r="F2" s="37"/>
    </row>
    <row r="3" spans="1:7" ht="386.25" customHeight="1" thickTop="1" thickBot="1" x14ac:dyDescent="0.3">
      <c r="A3" s="39"/>
      <c r="B3" s="39"/>
      <c r="C3" s="2" t="s">
        <v>33</v>
      </c>
      <c r="D3" s="9" t="s">
        <v>32</v>
      </c>
      <c r="E3" s="9" t="s">
        <v>31</v>
      </c>
      <c r="F3" s="9" t="s">
        <v>30</v>
      </c>
      <c r="G3" s="1"/>
    </row>
    <row r="4" spans="1:7" ht="32.25" thickTop="1" thickBot="1" x14ac:dyDescent="0.5">
      <c r="A4" s="3" t="s">
        <v>18</v>
      </c>
      <c r="B4" s="3" t="s">
        <v>49</v>
      </c>
      <c r="C4" s="7">
        <f>D4+E4+F4</f>
        <v>283</v>
      </c>
      <c r="D4" s="6">
        <f>'APARTADOS 2ºESO'!I7</f>
        <v>182</v>
      </c>
      <c r="E4" s="6">
        <f>'APARTADOS 2ºESO'!I22</f>
        <v>56</v>
      </c>
      <c r="F4" s="6">
        <f>'APARTADOS 2ºESO'!I32</f>
        <v>45</v>
      </c>
    </row>
    <row r="5" spans="1:7" ht="32.25" thickTop="1" thickBot="1" x14ac:dyDescent="0.5">
      <c r="A5" s="3" t="s">
        <v>19</v>
      </c>
      <c r="B5" s="3" t="s">
        <v>46</v>
      </c>
      <c r="C5" s="7">
        <f>D5+E5+F5</f>
        <v>231</v>
      </c>
      <c r="D5" s="6">
        <f>'APARTADOS 2ºESO'!D7</f>
        <v>135</v>
      </c>
      <c r="E5" s="6">
        <f>'APARTADOS 2ºESO'!D22</f>
        <v>64</v>
      </c>
      <c r="F5" s="6">
        <f>'APARTADOS 2ºESO'!D32</f>
        <v>32</v>
      </c>
    </row>
    <row r="6" spans="1:7" ht="32.25" thickTop="1" thickBot="1" x14ac:dyDescent="0.5">
      <c r="A6" s="3" t="s">
        <v>20</v>
      </c>
      <c r="B6" s="3" t="s">
        <v>48</v>
      </c>
      <c r="C6" s="7">
        <f>D6+E6+F6</f>
        <v>223</v>
      </c>
      <c r="D6" s="6">
        <f>'APARTADOS 2ºESO'!H7</f>
        <v>200</v>
      </c>
      <c r="E6" s="6">
        <f>'APARTADOS 2ºESO'!H22</f>
        <v>15</v>
      </c>
      <c r="F6" s="6">
        <f>'APARTADOS 2ºESO'!H32</f>
        <v>8</v>
      </c>
    </row>
    <row r="7" spans="1:7" ht="32.25" thickTop="1" thickBot="1" x14ac:dyDescent="0.5">
      <c r="A7" s="3" t="s">
        <v>21</v>
      </c>
      <c r="B7" s="3" t="s">
        <v>45</v>
      </c>
      <c r="C7" s="7">
        <f>D7+E7+F7</f>
        <v>141</v>
      </c>
      <c r="D7" s="6">
        <f>'APARTADOS 2ºESO'!E7</f>
        <v>85</v>
      </c>
      <c r="E7" s="6">
        <f>'APARTADOS 2ºESO'!E22</f>
        <v>69</v>
      </c>
      <c r="F7" s="6">
        <f>'APARTADOS 2ºESO'!E32</f>
        <v>-13</v>
      </c>
    </row>
    <row r="8" spans="1:7" ht="32.25" thickTop="1" thickBot="1" x14ac:dyDescent="0.5">
      <c r="A8" s="3" t="s">
        <v>22</v>
      </c>
      <c r="B8" s="3" t="s">
        <v>51</v>
      </c>
      <c r="C8" s="7">
        <f>D8+E8+F8</f>
        <v>107</v>
      </c>
      <c r="D8" s="6">
        <f>'APARTADOS 2ºESO'!F7</f>
        <v>91</v>
      </c>
      <c r="E8" s="6">
        <f>'APARTADOS 2ºESO'!F22</f>
        <v>13</v>
      </c>
      <c r="F8" s="6">
        <f>'APARTADOS 2ºESO'!F32</f>
        <v>3</v>
      </c>
    </row>
    <row r="9" spans="1:7" ht="32.25" thickTop="1" thickBot="1" x14ac:dyDescent="0.5">
      <c r="A9" s="3" t="s">
        <v>50</v>
      </c>
      <c r="B9" s="3" t="s">
        <v>47</v>
      </c>
      <c r="C9" s="7">
        <f>D9+E9+F9</f>
        <v>72</v>
      </c>
      <c r="D9" s="6">
        <f>'APARTADOS 2ºESO'!G7</f>
        <v>84</v>
      </c>
      <c r="E9" s="6">
        <f>'APARTADOS 2ºESO'!G22</f>
        <v>-1</v>
      </c>
      <c r="F9" s="6">
        <f>'APARTADOS 2ºESO'!G32</f>
        <v>-11</v>
      </c>
    </row>
    <row r="10" spans="1:7" ht="32.25" thickTop="1" thickBot="1" x14ac:dyDescent="0.5">
      <c r="A10" s="3" t="s">
        <v>69</v>
      </c>
      <c r="B10" s="3" t="s">
        <v>70</v>
      </c>
      <c r="C10" s="7">
        <f>D10+E10+F10</f>
        <v>28</v>
      </c>
      <c r="D10" s="6">
        <f>'APARTADOS 2ºESO'!J7</f>
        <v>38</v>
      </c>
      <c r="E10" s="6">
        <f>'APARTADOS 2ºESO'!J22</f>
        <v>0</v>
      </c>
      <c r="F10" s="6">
        <f>'APARTADOS 2ºESO'!J32</f>
        <v>-10</v>
      </c>
    </row>
    <row r="11" spans="1:7" ht="15.75" thickTop="1" x14ac:dyDescent="0.25"/>
    <row r="12" spans="1:7" ht="15.75" customHeight="1" x14ac:dyDescent="0.25">
      <c r="A12" s="40" t="s">
        <v>41</v>
      </c>
      <c r="B12" s="40"/>
      <c r="C12" s="40"/>
      <c r="D12" s="40"/>
      <c r="E12" s="40"/>
      <c r="F12" s="40"/>
    </row>
    <row r="13" spans="1:7" ht="61.5" customHeight="1" x14ac:dyDescent="0.25">
      <c r="A13" s="40"/>
      <c r="B13" s="40"/>
      <c r="C13" s="40"/>
      <c r="D13" s="40"/>
      <c r="E13" s="40"/>
      <c r="F13" s="40"/>
    </row>
  </sheetData>
  <sortState xmlns:xlrd2="http://schemas.microsoft.com/office/spreadsheetml/2017/richdata2" ref="B5:F10">
    <sortCondition descending="1" ref="C5:C10"/>
  </sortState>
  <mergeCells count="5">
    <mergeCell ref="A1:F1"/>
    <mergeCell ref="A2:A3"/>
    <mergeCell ref="B2:B3"/>
    <mergeCell ref="C2:F2"/>
    <mergeCell ref="A12:F13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K43"/>
  <sheetViews>
    <sheetView topLeftCell="A5" zoomScale="70" zoomScaleNormal="70" workbookViewId="0">
      <selection activeCell="E24" sqref="E24"/>
    </sheetView>
  </sheetViews>
  <sheetFormatPr baseColWidth="10" defaultRowHeight="15" x14ac:dyDescent="0.25"/>
  <cols>
    <col min="1" max="1" width="2.85546875" customWidth="1"/>
    <col min="2" max="2" width="15.7109375" customWidth="1"/>
    <col min="3" max="3" width="34.5703125" customWidth="1"/>
    <col min="4" max="7" width="9.28515625" customWidth="1"/>
    <col min="10" max="10" width="90.85546875" customWidth="1"/>
  </cols>
  <sheetData>
    <row r="2" spans="2:10" ht="36" x14ac:dyDescent="0.55000000000000004">
      <c r="B2" s="51" t="s">
        <v>42</v>
      </c>
      <c r="C2" s="51"/>
      <c r="D2" s="51"/>
      <c r="E2" s="51"/>
      <c r="F2" s="51"/>
      <c r="G2" s="51"/>
      <c r="H2" s="51"/>
    </row>
    <row r="3" spans="2:10" ht="15.75" thickBot="1" x14ac:dyDescent="0.3"/>
    <row r="4" spans="2:10" ht="44.25" customHeight="1" thickBot="1" x14ac:dyDescent="0.3">
      <c r="B4" s="48" t="s">
        <v>11</v>
      </c>
      <c r="C4" s="49"/>
      <c r="D4" s="49"/>
      <c r="E4" s="49"/>
      <c r="F4" s="49"/>
      <c r="G4" s="49"/>
      <c r="H4" s="50"/>
    </row>
    <row r="5" spans="2:10" x14ac:dyDescent="0.25">
      <c r="B5" s="4"/>
      <c r="C5" s="4"/>
      <c r="D5" s="4"/>
      <c r="E5" s="4"/>
      <c r="F5" s="4"/>
      <c r="G5" s="4"/>
    </row>
    <row r="6" spans="2:10" ht="35.1" customHeight="1" x14ac:dyDescent="0.25">
      <c r="B6" s="52" t="s">
        <v>11</v>
      </c>
      <c r="C6" s="52"/>
      <c r="D6" s="16" t="s">
        <v>0</v>
      </c>
      <c r="E6" s="16" t="s">
        <v>5</v>
      </c>
      <c r="F6" s="16" t="s">
        <v>6</v>
      </c>
      <c r="G6" s="16" t="s">
        <v>7</v>
      </c>
      <c r="H6" s="16" t="s">
        <v>67</v>
      </c>
      <c r="J6" s="17" t="s">
        <v>61</v>
      </c>
    </row>
    <row r="7" spans="2:10" ht="35.1" customHeight="1" x14ac:dyDescent="0.25">
      <c r="B7" s="16" t="s">
        <v>8</v>
      </c>
      <c r="C7" s="16" t="s">
        <v>1</v>
      </c>
      <c r="D7" s="11">
        <f>D10+D13+D16</f>
        <v>179</v>
      </c>
      <c r="E7" s="11">
        <f t="shared" ref="E7:H7" si="0">E10+E13+E16</f>
        <v>135</v>
      </c>
      <c r="F7" s="11">
        <f t="shared" si="0"/>
        <v>131</v>
      </c>
      <c r="G7" s="11">
        <f t="shared" si="0"/>
        <v>225</v>
      </c>
      <c r="H7" s="11">
        <f t="shared" si="0"/>
        <v>115</v>
      </c>
      <c r="J7" s="18" t="s">
        <v>38</v>
      </c>
    </row>
    <row r="8" spans="2:10" ht="18.75" x14ac:dyDescent="0.25">
      <c r="B8" s="42" t="s">
        <v>72</v>
      </c>
      <c r="C8" s="15" t="s">
        <v>2</v>
      </c>
      <c r="D8" s="10">
        <v>11</v>
      </c>
      <c r="E8" s="10"/>
      <c r="F8" s="10">
        <v>10</v>
      </c>
      <c r="G8" s="10">
        <v>16</v>
      </c>
      <c r="H8" s="10">
        <v>8</v>
      </c>
    </row>
    <row r="9" spans="2:10" ht="18.75" x14ac:dyDescent="0.25">
      <c r="B9" s="42"/>
      <c r="C9" s="15" t="s">
        <v>3</v>
      </c>
      <c r="D9" s="10">
        <v>0</v>
      </c>
      <c r="E9" s="10"/>
      <c r="F9" s="10">
        <v>0</v>
      </c>
      <c r="G9" s="10">
        <v>0</v>
      </c>
      <c r="H9" s="10">
        <v>-2</v>
      </c>
    </row>
    <row r="10" spans="2:10" ht="18.75" x14ac:dyDescent="0.25">
      <c r="B10" s="42"/>
      <c r="C10" s="29" t="s">
        <v>4</v>
      </c>
      <c r="D10" s="30">
        <f>D8*3+D9</f>
        <v>33</v>
      </c>
      <c r="E10" s="30">
        <f t="shared" ref="E10:H10" si="1">E8*3+E9</f>
        <v>0</v>
      </c>
      <c r="F10" s="30">
        <f t="shared" si="1"/>
        <v>30</v>
      </c>
      <c r="G10" s="30">
        <f t="shared" si="1"/>
        <v>48</v>
      </c>
      <c r="H10" s="30">
        <f t="shared" si="1"/>
        <v>22</v>
      </c>
    </row>
    <row r="11" spans="2:10" ht="18.75" x14ac:dyDescent="0.25">
      <c r="B11" s="42" t="s">
        <v>73</v>
      </c>
      <c r="C11" s="15" t="s">
        <v>2</v>
      </c>
      <c r="D11" s="10">
        <v>21</v>
      </c>
      <c r="E11" s="10">
        <v>22</v>
      </c>
      <c r="F11" s="10">
        <v>20</v>
      </c>
      <c r="G11" s="10">
        <v>29</v>
      </c>
      <c r="H11" s="10">
        <v>17</v>
      </c>
    </row>
    <row r="12" spans="2:10" ht="18.75" x14ac:dyDescent="0.25">
      <c r="B12" s="42"/>
      <c r="C12" s="15" t="s">
        <v>3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</row>
    <row r="13" spans="2:10" ht="18.75" x14ac:dyDescent="0.25">
      <c r="B13" s="42"/>
      <c r="C13" s="29" t="s">
        <v>4</v>
      </c>
      <c r="D13" s="30">
        <f>D11*3+D12</f>
        <v>63</v>
      </c>
      <c r="E13" s="30">
        <f t="shared" ref="E13:H13" si="2">E11*3+E12</f>
        <v>66</v>
      </c>
      <c r="F13" s="30">
        <f t="shared" si="2"/>
        <v>60</v>
      </c>
      <c r="G13" s="30">
        <f t="shared" si="2"/>
        <v>87</v>
      </c>
      <c r="H13" s="30">
        <f t="shared" si="2"/>
        <v>51</v>
      </c>
    </row>
    <row r="14" spans="2:10" ht="18.75" x14ac:dyDescent="0.25">
      <c r="B14" s="42" t="s">
        <v>74</v>
      </c>
      <c r="C14" s="15" t="s">
        <v>2</v>
      </c>
      <c r="D14" s="10">
        <v>28</v>
      </c>
      <c r="E14" s="10">
        <v>23</v>
      </c>
      <c r="F14" s="10">
        <v>14</v>
      </c>
      <c r="G14" s="10">
        <v>30</v>
      </c>
      <c r="H14" s="10">
        <v>14</v>
      </c>
    </row>
    <row r="15" spans="2:10" ht="18.75" x14ac:dyDescent="0.25">
      <c r="B15" s="42"/>
      <c r="C15" s="15" t="s">
        <v>3</v>
      </c>
      <c r="D15" s="10">
        <v>-1</v>
      </c>
      <c r="E15" s="10">
        <v>0</v>
      </c>
      <c r="F15" s="10">
        <v>-1</v>
      </c>
      <c r="G15" s="10">
        <v>0</v>
      </c>
      <c r="H15" s="10">
        <v>0</v>
      </c>
    </row>
    <row r="16" spans="2:10" ht="18.75" x14ac:dyDescent="0.25">
      <c r="B16" s="42"/>
      <c r="C16" s="29" t="s">
        <v>4</v>
      </c>
      <c r="D16" s="30">
        <f>D14*3+D15</f>
        <v>83</v>
      </c>
      <c r="E16" s="30">
        <f t="shared" ref="E16:H16" si="3">E14*3+E15</f>
        <v>69</v>
      </c>
      <c r="F16" s="30">
        <f t="shared" si="3"/>
        <v>41</v>
      </c>
      <c r="G16" s="30">
        <f t="shared" si="3"/>
        <v>90</v>
      </c>
      <c r="H16" s="30">
        <f t="shared" si="3"/>
        <v>42</v>
      </c>
    </row>
    <row r="18" spans="2:10" ht="15" customHeight="1" thickBot="1" x14ac:dyDescent="0.3"/>
    <row r="19" spans="2:10" ht="39.950000000000003" customHeight="1" thickBot="1" x14ac:dyDescent="0.3">
      <c r="B19" s="43" t="s">
        <v>28</v>
      </c>
      <c r="C19" s="44"/>
      <c r="D19" s="44"/>
      <c r="E19" s="44"/>
      <c r="F19" s="44"/>
      <c r="G19" s="44"/>
      <c r="H19" s="45"/>
      <c r="J19" s="17" t="s">
        <v>60</v>
      </c>
    </row>
    <row r="20" spans="2:10" x14ac:dyDescent="0.25">
      <c r="B20" s="4"/>
      <c r="C20" s="4"/>
      <c r="D20" s="4"/>
      <c r="E20" s="4"/>
      <c r="F20" s="4"/>
      <c r="G20" s="4"/>
      <c r="J20" s="19"/>
    </row>
    <row r="21" spans="2:10" ht="35.1" customHeight="1" x14ac:dyDescent="0.25">
      <c r="B21" s="46" t="s">
        <v>28</v>
      </c>
      <c r="C21" s="46"/>
      <c r="D21" s="14" t="s">
        <v>0</v>
      </c>
      <c r="E21" s="14" t="s">
        <v>5</v>
      </c>
      <c r="F21" s="14" t="s">
        <v>6</v>
      </c>
      <c r="G21" s="14" t="s">
        <v>7</v>
      </c>
      <c r="H21" s="14" t="s">
        <v>67</v>
      </c>
      <c r="J21" s="47" t="s">
        <v>39</v>
      </c>
    </row>
    <row r="22" spans="2:10" ht="35.1" customHeight="1" x14ac:dyDescent="0.25">
      <c r="B22" s="46" t="s">
        <v>1</v>
      </c>
      <c r="C22" s="46"/>
      <c r="D22" s="12">
        <f>SUM(D23:D26)</f>
        <v>95</v>
      </c>
      <c r="E22" s="12">
        <f>SUM(E23:E26)</f>
        <v>52</v>
      </c>
      <c r="F22" s="12">
        <f>SUM(F23:F26)</f>
        <v>36</v>
      </c>
      <c r="G22" s="12">
        <f>SUM(G23:G26)</f>
        <v>58</v>
      </c>
      <c r="H22" s="12">
        <f>SUM(H23:H26)</f>
        <v>39</v>
      </c>
      <c r="J22" s="47"/>
    </row>
    <row r="23" spans="2:10" ht="18.75" x14ac:dyDescent="0.25">
      <c r="B23" s="41" t="s">
        <v>43</v>
      </c>
      <c r="C23" s="41"/>
      <c r="D23" s="10">
        <v>20</v>
      </c>
      <c r="E23" s="10">
        <v>15</v>
      </c>
      <c r="F23" s="10">
        <v>15</v>
      </c>
      <c r="G23" s="10">
        <v>20</v>
      </c>
      <c r="H23" s="10">
        <v>20</v>
      </c>
    </row>
    <row r="24" spans="2:10" ht="18.75" x14ac:dyDescent="0.25">
      <c r="B24" s="41" t="s">
        <v>59</v>
      </c>
      <c r="C24" s="41"/>
      <c r="D24" s="10">
        <v>25</v>
      </c>
      <c r="E24" s="10">
        <v>21</v>
      </c>
      <c r="F24" s="10">
        <v>15</v>
      </c>
      <c r="G24" s="10">
        <v>25</v>
      </c>
      <c r="H24" s="10">
        <v>11</v>
      </c>
    </row>
    <row r="25" spans="2:10" ht="18.75" x14ac:dyDescent="0.25">
      <c r="B25" s="41" t="s">
        <v>65</v>
      </c>
      <c r="C25" s="41"/>
      <c r="D25" s="10">
        <v>25</v>
      </c>
      <c r="E25" s="10">
        <v>12</v>
      </c>
      <c r="F25" s="10">
        <v>6</v>
      </c>
      <c r="G25" s="10">
        <v>8</v>
      </c>
      <c r="H25" s="10">
        <v>4</v>
      </c>
    </row>
    <row r="26" spans="2:10" ht="18.75" x14ac:dyDescent="0.25">
      <c r="B26" s="41" t="s">
        <v>71</v>
      </c>
      <c r="C26" s="41"/>
      <c r="D26" s="10">
        <v>25</v>
      </c>
      <c r="E26" s="10">
        <v>4</v>
      </c>
      <c r="F26" s="10"/>
      <c r="G26" s="10">
        <v>5</v>
      </c>
      <c r="H26" s="10">
        <v>4</v>
      </c>
    </row>
    <row r="29" spans="2:10" ht="39.950000000000003" customHeight="1" thickBot="1" x14ac:dyDescent="0.3">
      <c r="B29" s="48" t="s">
        <v>12</v>
      </c>
      <c r="C29" s="49"/>
      <c r="D29" s="49"/>
      <c r="E29" s="49"/>
      <c r="F29" s="49"/>
      <c r="G29" s="49"/>
      <c r="H29" s="50"/>
      <c r="J29" s="17" t="s">
        <v>64</v>
      </c>
    </row>
    <row r="30" spans="2:10" ht="12.75" customHeight="1" x14ac:dyDescent="0.25">
      <c r="B30" s="4"/>
      <c r="C30" s="4"/>
      <c r="D30" s="4"/>
      <c r="E30" s="4"/>
      <c r="F30" s="4"/>
      <c r="G30" s="4"/>
      <c r="J30" s="19"/>
    </row>
    <row r="31" spans="2:10" ht="35.1" customHeight="1" x14ac:dyDescent="0.25">
      <c r="B31" s="54" t="s">
        <v>12</v>
      </c>
      <c r="C31" s="54"/>
      <c r="D31" s="13" t="s">
        <v>0</v>
      </c>
      <c r="E31" s="13" t="s">
        <v>5</v>
      </c>
      <c r="F31" s="13" t="s">
        <v>6</v>
      </c>
      <c r="G31" s="13" t="s">
        <v>7</v>
      </c>
      <c r="H31" s="13" t="s">
        <v>67</v>
      </c>
      <c r="J31" s="18" t="s">
        <v>40</v>
      </c>
    </row>
    <row r="32" spans="2:10" ht="35.1" customHeight="1" x14ac:dyDescent="0.25">
      <c r="B32" s="54" t="s">
        <v>1</v>
      </c>
      <c r="C32" s="54"/>
      <c r="D32" s="8">
        <f>D33*4+D34*1+D35</f>
        <v>60</v>
      </c>
      <c r="E32" s="8">
        <f t="shared" ref="E32:H32" si="4">E33*4+E34*1+E35</f>
        <v>22</v>
      </c>
      <c r="F32" s="8">
        <f t="shared" si="4"/>
        <v>17</v>
      </c>
      <c r="G32" s="8">
        <f t="shared" si="4"/>
        <v>36</v>
      </c>
      <c r="H32" s="8">
        <f t="shared" si="4"/>
        <v>-9</v>
      </c>
      <c r="J32" s="20" t="s">
        <v>39</v>
      </c>
    </row>
    <row r="33" spans="2:11" ht="18.75" x14ac:dyDescent="0.25">
      <c r="B33" s="41" t="s">
        <v>9</v>
      </c>
      <c r="C33" s="41"/>
      <c r="D33" s="10">
        <v>12</v>
      </c>
      <c r="E33" s="10">
        <v>7</v>
      </c>
      <c r="F33" s="10">
        <v>5</v>
      </c>
      <c r="G33" s="10">
        <v>8</v>
      </c>
      <c r="H33" s="10"/>
    </row>
    <row r="34" spans="2:11" ht="18.75" x14ac:dyDescent="0.25">
      <c r="B34" s="41" t="s">
        <v>37</v>
      </c>
      <c r="C34" s="41"/>
      <c r="D34" s="10">
        <v>13</v>
      </c>
      <c r="E34" s="10"/>
      <c r="F34" s="10">
        <v>5</v>
      </c>
      <c r="G34" s="10">
        <v>5</v>
      </c>
      <c r="H34" s="10"/>
      <c r="I34" s="33"/>
      <c r="J34" s="22"/>
      <c r="K34" s="22"/>
    </row>
    <row r="35" spans="2:11" ht="18.75" customHeight="1" x14ac:dyDescent="0.25">
      <c r="B35" s="41" t="s">
        <v>10</v>
      </c>
      <c r="C35" s="41"/>
      <c r="D35" s="10">
        <v>-1</v>
      </c>
      <c r="E35" s="10">
        <v>-6</v>
      </c>
      <c r="F35" s="10">
        <v>-8</v>
      </c>
      <c r="G35" s="10">
        <v>-1</v>
      </c>
      <c r="H35" s="10">
        <v>-9</v>
      </c>
      <c r="I35" s="33"/>
      <c r="J35" s="55"/>
      <c r="K35" s="22"/>
    </row>
    <row r="36" spans="2:11" x14ac:dyDescent="0.25">
      <c r="I36" s="22"/>
      <c r="J36" s="55"/>
      <c r="K36" s="22"/>
    </row>
    <row r="37" spans="2:11" x14ac:dyDescent="0.25">
      <c r="I37" s="22"/>
      <c r="J37" s="22"/>
      <c r="K37" s="22"/>
    </row>
    <row r="38" spans="2:11" x14ac:dyDescent="0.25">
      <c r="C38" s="21"/>
      <c r="I38" s="22"/>
      <c r="J38" s="53"/>
      <c r="K38" s="22"/>
    </row>
    <row r="39" spans="2:11" x14ac:dyDescent="0.25">
      <c r="I39" s="22"/>
      <c r="J39" s="53"/>
      <c r="K39" s="22"/>
    </row>
    <row r="40" spans="2:11" ht="15.75" customHeight="1" x14ac:dyDescent="0.25">
      <c r="I40" s="22"/>
      <c r="J40" s="22"/>
      <c r="K40" s="22"/>
    </row>
    <row r="41" spans="2:11" ht="15.75" customHeight="1" x14ac:dyDescent="0.25"/>
    <row r="42" spans="2:11" ht="15.75" customHeight="1" x14ac:dyDescent="0.25"/>
    <row r="43" spans="2:11" ht="15.75" customHeight="1" x14ac:dyDescent="0.25"/>
  </sheetData>
  <mergeCells count="22">
    <mergeCell ref="B26:C26"/>
    <mergeCell ref="J38:J39"/>
    <mergeCell ref="B33:C33"/>
    <mergeCell ref="B35:C35"/>
    <mergeCell ref="B34:C34"/>
    <mergeCell ref="B32:C32"/>
    <mergeCell ref="J35:J36"/>
    <mergeCell ref="B31:C31"/>
    <mergeCell ref="B29:H29"/>
    <mergeCell ref="J21:J22"/>
    <mergeCell ref="B4:H4"/>
    <mergeCell ref="B2:H2"/>
    <mergeCell ref="B6:C6"/>
    <mergeCell ref="B8:B10"/>
    <mergeCell ref="B11:B13"/>
    <mergeCell ref="B25:C25"/>
    <mergeCell ref="B14:B16"/>
    <mergeCell ref="B24:C24"/>
    <mergeCell ref="B19:H19"/>
    <mergeCell ref="B21:C21"/>
    <mergeCell ref="B22:C22"/>
    <mergeCell ref="B23:C2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EB0F3-1C82-48B6-AC7F-4308AC18E3B7}">
  <sheetPr>
    <pageSetUpPr fitToPage="1"/>
  </sheetPr>
  <dimension ref="B2:N43"/>
  <sheetViews>
    <sheetView tabSelected="1" topLeftCell="A4" zoomScale="55" zoomScaleNormal="55" workbookViewId="0">
      <selection activeCell="D25" sqref="D25"/>
    </sheetView>
  </sheetViews>
  <sheetFormatPr baseColWidth="10" defaultRowHeight="15" x14ac:dyDescent="0.25"/>
  <cols>
    <col min="1" max="1" width="2.85546875" customWidth="1"/>
    <col min="2" max="2" width="15" customWidth="1"/>
    <col min="3" max="3" width="34.5703125" customWidth="1"/>
    <col min="4" max="10" width="14.28515625" customWidth="1"/>
    <col min="13" max="13" width="95.28515625" customWidth="1"/>
  </cols>
  <sheetData>
    <row r="2" spans="2:13" ht="36" x14ac:dyDescent="0.55000000000000004">
      <c r="B2" s="51" t="s">
        <v>52</v>
      </c>
      <c r="C2" s="51"/>
      <c r="D2" s="51"/>
      <c r="E2" s="51"/>
      <c r="F2" s="51"/>
      <c r="G2" s="51"/>
      <c r="H2" s="51"/>
      <c r="I2" s="51"/>
      <c r="J2" s="51"/>
    </row>
    <row r="3" spans="2:13" ht="15.75" thickBot="1" x14ac:dyDescent="0.3"/>
    <row r="4" spans="2:13" ht="44.25" customHeight="1" thickTop="1" thickBot="1" x14ac:dyDescent="0.3">
      <c r="B4" s="57" t="s">
        <v>11</v>
      </c>
      <c r="C4" s="58"/>
      <c r="D4" s="58"/>
      <c r="E4" s="58"/>
      <c r="F4" s="58"/>
      <c r="G4" s="58"/>
      <c r="H4" s="58"/>
      <c r="I4" s="58"/>
      <c r="J4" s="59"/>
    </row>
    <row r="5" spans="2:13" ht="15.75" thickTop="1" x14ac:dyDescent="0.25">
      <c r="B5" s="4"/>
      <c r="C5" s="4"/>
      <c r="D5" s="4"/>
      <c r="E5" s="4"/>
      <c r="F5" s="4"/>
      <c r="G5" s="4"/>
      <c r="H5" s="4"/>
      <c r="I5" s="4"/>
      <c r="J5" s="4"/>
    </row>
    <row r="6" spans="2:13" ht="35.1" customHeight="1" x14ac:dyDescent="0.25">
      <c r="B6" s="64" t="s">
        <v>11</v>
      </c>
      <c r="C6" s="64"/>
      <c r="D6" s="23" t="s">
        <v>53</v>
      </c>
      <c r="E6" s="23" t="s">
        <v>54</v>
      </c>
      <c r="F6" s="23" t="s">
        <v>55</v>
      </c>
      <c r="G6" s="23" t="s">
        <v>56</v>
      </c>
      <c r="H6" s="23" t="s">
        <v>57</v>
      </c>
      <c r="I6" s="23" t="s">
        <v>58</v>
      </c>
      <c r="J6" s="23" t="s">
        <v>68</v>
      </c>
      <c r="M6" s="17" t="s">
        <v>62</v>
      </c>
    </row>
    <row r="7" spans="2:13" ht="35.1" customHeight="1" x14ac:dyDescent="0.25">
      <c r="B7" s="23" t="s">
        <v>8</v>
      </c>
      <c r="C7" s="23" t="s">
        <v>1</v>
      </c>
      <c r="D7" s="11">
        <f>D10+D13+D16</f>
        <v>135</v>
      </c>
      <c r="E7" s="11">
        <f t="shared" ref="E7:J7" si="0">E10+E13+E16</f>
        <v>85</v>
      </c>
      <c r="F7" s="11">
        <f t="shared" si="0"/>
        <v>91</v>
      </c>
      <c r="G7" s="11">
        <f t="shared" si="0"/>
        <v>84</v>
      </c>
      <c r="H7" s="11">
        <f t="shared" si="0"/>
        <v>200</v>
      </c>
      <c r="I7" s="11">
        <f t="shared" si="0"/>
        <v>182</v>
      </c>
      <c r="J7" s="11">
        <f t="shared" si="0"/>
        <v>38</v>
      </c>
      <c r="M7" s="18" t="s">
        <v>38</v>
      </c>
    </row>
    <row r="8" spans="2:13" ht="25.5" customHeight="1" x14ac:dyDescent="0.35">
      <c r="B8" s="42" t="str">
        <f>'APARTADOS 1ºESO'!B8:B10</f>
        <v>Del 2 al 6 de febrero</v>
      </c>
      <c r="C8" s="24" t="s">
        <v>2</v>
      </c>
      <c r="D8" s="25">
        <v>5</v>
      </c>
      <c r="E8" s="25">
        <v>4</v>
      </c>
      <c r="F8" s="25">
        <v>7</v>
      </c>
      <c r="G8" s="25">
        <v>14</v>
      </c>
      <c r="H8" s="25">
        <v>13</v>
      </c>
      <c r="I8" s="25">
        <v>14</v>
      </c>
      <c r="J8" s="25"/>
    </row>
    <row r="9" spans="2:13" ht="25.5" customHeight="1" x14ac:dyDescent="0.35">
      <c r="B9" s="42"/>
      <c r="C9" s="24" t="s">
        <v>3</v>
      </c>
      <c r="D9" s="25">
        <v>0</v>
      </c>
      <c r="E9" s="25">
        <v>-1</v>
      </c>
      <c r="F9" s="25">
        <v>-1</v>
      </c>
      <c r="G9" s="25">
        <v>0</v>
      </c>
      <c r="H9" s="25">
        <v>0</v>
      </c>
      <c r="I9" s="25">
        <v>-1</v>
      </c>
      <c r="J9" s="25"/>
    </row>
    <row r="10" spans="2:13" ht="25.5" customHeight="1" x14ac:dyDescent="0.35">
      <c r="B10" s="42"/>
      <c r="C10" s="31" t="s">
        <v>4</v>
      </c>
      <c r="D10" s="32">
        <f>D8*3+D9</f>
        <v>15</v>
      </c>
      <c r="E10" s="32">
        <f t="shared" ref="E10:J10" si="1">E8*3+E9</f>
        <v>11</v>
      </c>
      <c r="F10" s="32">
        <f t="shared" si="1"/>
        <v>20</v>
      </c>
      <c r="G10" s="32">
        <f t="shared" si="1"/>
        <v>42</v>
      </c>
      <c r="H10" s="32">
        <f t="shared" si="1"/>
        <v>39</v>
      </c>
      <c r="I10" s="32">
        <f t="shared" si="1"/>
        <v>41</v>
      </c>
      <c r="J10" s="32">
        <f t="shared" si="1"/>
        <v>0</v>
      </c>
    </row>
    <row r="11" spans="2:13" ht="25.5" customHeight="1" x14ac:dyDescent="0.35">
      <c r="B11" s="42" t="str">
        <f>'APARTADOS 1ºESO'!B11:B13</f>
        <v>Del 9 al 13 de febrero</v>
      </c>
      <c r="C11" s="24" t="s">
        <v>2</v>
      </c>
      <c r="D11" s="25">
        <v>10</v>
      </c>
      <c r="E11" s="25">
        <v>12</v>
      </c>
      <c r="F11" s="25">
        <v>12</v>
      </c>
      <c r="G11" s="25"/>
      <c r="H11" s="25">
        <v>25</v>
      </c>
      <c r="I11" s="25">
        <v>24</v>
      </c>
      <c r="J11" s="25">
        <v>9</v>
      </c>
    </row>
    <row r="12" spans="2:13" ht="25.5" customHeight="1" x14ac:dyDescent="0.35">
      <c r="B12" s="42"/>
      <c r="C12" s="24" t="s">
        <v>3</v>
      </c>
      <c r="D12" s="25">
        <v>0</v>
      </c>
      <c r="E12" s="25">
        <v>-1</v>
      </c>
      <c r="F12" s="25">
        <v>-1</v>
      </c>
      <c r="G12" s="25"/>
      <c r="H12" s="25">
        <v>0</v>
      </c>
      <c r="I12" s="25">
        <v>0</v>
      </c>
      <c r="J12" s="25">
        <v>-1</v>
      </c>
    </row>
    <row r="13" spans="2:13" ht="25.5" customHeight="1" x14ac:dyDescent="0.35">
      <c r="B13" s="42"/>
      <c r="C13" s="31" t="s">
        <v>4</v>
      </c>
      <c r="D13" s="32">
        <f>D11*3+D12</f>
        <v>30</v>
      </c>
      <c r="E13" s="32">
        <f t="shared" ref="E13:J13" si="2">E11*3+E12</f>
        <v>35</v>
      </c>
      <c r="F13" s="32">
        <f t="shared" si="2"/>
        <v>35</v>
      </c>
      <c r="G13" s="32">
        <f t="shared" si="2"/>
        <v>0</v>
      </c>
      <c r="H13" s="32">
        <f t="shared" si="2"/>
        <v>75</v>
      </c>
      <c r="I13" s="32">
        <f t="shared" si="2"/>
        <v>72</v>
      </c>
      <c r="J13" s="32">
        <f t="shared" si="2"/>
        <v>26</v>
      </c>
    </row>
    <row r="14" spans="2:13" ht="25.5" customHeight="1" x14ac:dyDescent="0.4">
      <c r="B14" s="42" t="str">
        <f>'APARTADOS 1ºESO'!B14:B16</f>
        <v>Del 16 al 20 de febrero</v>
      </c>
      <c r="C14" s="24" t="s">
        <v>2</v>
      </c>
      <c r="D14" s="25">
        <v>30</v>
      </c>
      <c r="E14" s="25">
        <v>13</v>
      </c>
      <c r="F14" s="25">
        <v>12</v>
      </c>
      <c r="G14" s="25">
        <v>15</v>
      </c>
      <c r="H14" s="25">
        <v>29</v>
      </c>
      <c r="I14" s="25">
        <v>23</v>
      </c>
      <c r="J14" s="25">
        <v>6</v>
      </c>
      <c r="M14" s="28"/>
    </row>
    <row r="15" spans="2:13" ht="25.5" customHeight="1" x14ac:dyDescent="0.35">
      <c r="B15" s="42"/>
      <c r="C15" s="24" t="s">
        <v>3</v>
      </c>
      <c r="D15" s="25">
        <v>0</v>
      </c>
      <c r="E15" s="25">
        <v>0</v>
      </c>
      <c r="F15" s="25">
        <v>0</v>
      </c>
      <c r="G15" s="25">
        <v>-3</v>
      </c>
      <c r="H15" s="25">
        <v>-1</v>
      </c>
      <c r="I15" s="25">
        <v>0</v>
      </c>
      <c r="J15" s="25">
        <v>-6</v>
      </c>
    </row>
    <row r="16" spans="2:13" ht="25.5" customHeight="1" x14ac:dyDescent="0.35">
      <c r="B16" s="42"/>
      <c r="C16" s="31" t="s">
        <v>4</v>
      </c>
      <c r="D16" s="32">
        <f>D14*3+D15</f>
        <v>90</v>
      </c>
      <c r="E16" s="32">
        <f t="shared" ref="E16:J16" si="3">E14*3+E15</f>
        <v>39</v>
      </c>
      <c r="F16" s="32">
        <f t="shared" si="3"/>
        <v>36</v>
      </c>
      <c r="G16" s="32">
        <f t="shared" si="3"/>
        <v>42</v>
      </c>
      <c r="H16" s="32">
        <f t="shared" si="3"/>
        <v>86</v>
      </c>
      <c r="I16" s="32">
        <f t="shared" si="3"/>
        <v>69</v>
      </c>
      <c r="J16" s="32">
        <f t="shared" si="3"/>
        <v>12</v>
      </c>
    </row>
    <row r="18" spans="2:13" ht="15.75" thickBot="1" x14ac:dyDescent="0.3"/>
    <row r="19" spans="2:13" ht="39.950000000000003" customHeight="1" thickTop="1" thickBot="1" x14ac:dyDescent="0.3">
      <c r="B19" s="61" t="s">
        <v>28</v>
      </c>
      <c r="C19" s="62"/>
      <c r="D19" s="62"/>
      <c r="E19" s="62"/>
      <c r="F19" s="62"/>
      <c r="G19" s="62"/>
      <c r="H19" s="62"/>
      <c r="I19" s="62"/>
      <c r="J19" s="63"/>
      <c r="M19" s="17" t="s">
        <v>60</v>
      </c>
    </row>
    <row r="20" spans="2:13" ht="15.75" thickTop="1" x14ac:dyDescent="0.25">
      <c r="B20" s="4"/>
      <c r="C20" s="4"/>
      <c r="D20" s="4"/>
      <c r="E20" s="4"/>
      <c r="F20" s="4"/>
      <c r="G20" s="4"/>
      <c r="H20" s="4"/>
      <c r="I20" s="4"/>
      <c r="J20" s="4"/>
      <c r="M20" s="19"/>
    </row>
    <row r="21" spans="2:13" ht="39.75" customHeight="1" x14ac:dyDescent="0.25">
      <c r="B21" s="60" t="s">
        <v>28</v>
      </c>
      <c r="C21" s="60"/>
      <c r="D21" s="26" t="s">
        <v>53</v>
      </c>
      <c r="E21" s="26" t="s">
        <v>54</v>
      </c>
      <c r="F21" s="26" t="s">
        <v>55</v>
      </c>
      <c r="G21" s="26" t="s">
        <v>56</v>
      </c>
      <c r="H21" s="26" t="s">
        <v>57</v>
      </c>
      <c r="I21" s="26" t="s">
        <v>58</v>
      </c>
      <c r="J21" s="26" t="s">
        <v>68</v>
      </c>
      <c r="M21" s="47" t="s">
        <v>39</v>
      </c>
    </row>
    <row r="22" spans="2:13" ht="35.1" customHeight="1" x14ac:dyDescent="0.25">
      <c r="B22" s="60" t="s">
        <v>1</v>
      </c>
      <c r="C22" s="60"/>
      <c r="D22" s="12">
        <f>SUM(D23:D26)</f>
        <v>64</v>
      </c>
      <c r="E22" s="12">
        <f>SUM(E23:E26)</f>
        <v>69</v>
      </c>
      <c r="F22" s="12">
        <f>SUM(F23:F26)</f>
        <v>13</v>
      </c>
      <c r="G22" s="12">
        <f>SUM(G23:G26)</f>
        <v>-1</v>
      </c>
      <c r="H22" s="12">
        <f>SUM(H23:H26)</f>
        <v>15</v>
      </c>
      <c r="I22" s="12">
        <f>SUM(I23:I26)</f>
        <v>56</v>
      </c>
      <c r="J22" s="12">
        <f>SUM(J23:J26)</f>
        <v>0</v>
      </c>
      <c r="M22" s="47"/>
    </row>
    <row r="23" spans="2:13" ht="33" customHeight="1" x14ac:dyDescent="0.25">
      <c r="B23" s="41" t="s">
        <v>43</v>
      </c>
      <c r="C23" s="41"/>
      <c r="D23" s="25">
        <v>20</v>
      </c>
      <c r="E23" s="25"/>
      <c r="F23" s="25">
        <v>0</v>
      </c>
      <c r="G23" s="25"/>
      <c r="H23" s="25">
        <v>15</v>
      </c>
      <c r="I23" s="25">
        <v>15</v>
      </c>
      <c r="J23" s="25">
        <v>10</v>
      </c>
    </row>
    <row r="24" spans="2:13" ht="30" customHeight="1" x14ac:dyDescent="0.25">
      <c r="B24" s="41" t="s">
        <v>59</v>
      </c>
      <c r="C24" s="41"/>
      <c r="D24" s="25">
        <v>25</v>
      </c>
      <c r="E24" s="25">
        <v>19</v>
      </c>
      <c r="F24" s="25">
        <v>1</v>
      </c>
      <c r="G24" s="25">
        <v>-3</v>
      </c>
      <c r="H24" s="25">
        <v>-6</v>
      </c>
      <c r="I24" s="25">
        <v>13</v>
      </c>
      <c r="J24" s="25">
        <v>-11</v>
      </c>
    </row>
    <row r="25" spans="2:13" ht="30" customHeight="1" x14ac:dyDescent="0.25">
      <c r="B25" s="41" t="s">
        <v>65</v>
      </c>
      <c r="C25" s="41"/>
      <c r="D25" s="25">
        <v>19</v>
      </c>
      <c r="E25" s="25">
        <v>25</v>
      </c>
      <c r="F25" s="25">
        <v>6</v>
      </c>
      <c r="G25" s="25">
        <v>2</v>
      </c>
      <c r="H25" s="25">
        <v>0</v>
      </c>
      <c r="I25" s="25">
        <v>25</v>
      </c>
      <c r="J25" s="25">
        <v>1</v>
      </c>
    </row>
    <row r="26" spans="2:13" ht="30" customHeight="1" x14ac:dyDescent="0.25">
      <c r="B26" s="41" t="s">
        <v>71</v>
      </c>
      <c r="C26" s="41"/>
      <c r="D26" s="25"/>
      <c r="E26" s="25">
        <v>25</v>
      </c>
      <c r="F26" s="25">
        <v>6</v>
      </c>
      <c r="G26" s="25"/>
      <c r="H26" s="25">
        <v>6</v>
      </c>
      <c r="I26" s="25">
        <v>3</v>
      </c>
      <c r="J26" s="25"/>
    </row>
    <row r="29" spans="2:13" ht="39.950000000000003" customHeight="1" thickTop="1" thickBot="1" x14ac:dyDescent="0.3">
      <c r="B29" s="57" t="s">
        <v>12</v>
      </c>
      <c r="C29" s="58"/>
      <c r="D29" s="58"/>
      <c r="E29" s="58"/>
      <c r="F29" s="58"/>
      <c r="G29" s="58"/>
      <c r="H29" s="58"/>
      <c r="I29" s="58"/>
      <c r="J29" s="59"/>
      <c r="M29" s="17" t="s">
        <v>63</v>
      </c>
    </row>
    <row r="30" spans="2:13" ht="12.75" customHeight="1" thickTop="1" x14ac:dyDescent="0.25">
      <c r="B30" s="4"/>
      <c r="C30" s="4"/>
      <c r="D30" s="4"/>
      <c r="E30" s="4"/>
      <c r="F30" s="4"/>
      <c r="G30" s="4"/>
      <c r="H30" s="4"/>
      <c r="I30" s="4"/>
      <c r="J30" s="4"/>
      <c r="M30" s="19"/>
    </row>
    <row r="31" spans="2:13" ht="35.1" customHeight="1" x14ac:dyDescent="0.25">
      <c r="B31" s="56" t="s">
        <v>12</v>
      </c>
      <c r="C31" s="56"/>
      <c r="D31" s="27" t="s">
        <v>53</v>
      </c>
      <c r="E31" s="27" t="s">
        <v>54</v>
      </c>
      <c r="F31" s="27" t="s">
        <v>55</v>
      </c>
      <c r="G31" s="27" t="s">
        <v>56</v>
      </c>
      <c r="H31" s="27" t="s">
        <v>57</v>
      </c>
      <c r="I31" s="27" t="s">
        <v>58</v>
      </c>
      <c r="J31" s="27" t="s">
        <v>68</v>
      </c>
      <c r="M31" s="18" t="s">
        <v>40</v>
      </c>
    </row>
    <row r="32" spans="2:13" ht="35.1" customHeight="1" x14ac:dyDescent="0.25">
      <c r="B32" s="56" t="s">
        <v>1</v>
      </c>
      <c r="C32" s="56"/>
      <c r="D32" s="8">
        <f>D33*4+D34*1+D35</f>
        <v>32</v>
      </c>
      <c r="E32" s="8">
        <f t="shared" ref="E32:H32" si="4">E33*4+E34*1+E35</f>
        <v>-13</v>
      </c>
      <c r="F32" s="8">
        <f t="shared" si="4"/>
        <v>3</v>
      </c>
      <c r="G32" s="8">
        <f t="shared" si="4"/>
        <v>-11</v>
      </c>
      <c r="H32" s="8">
        <f t="shared" si="4"/>
        <v>8</v>
      </c>
      <c r="I32" s="8">
        <f t="shared" ref="I32:J32" si="5">I33*5+I34*5+I35</f>
        <v>45</v>
      </c>
      <c r="J32" s="8">
        <f t="shared" si="5"/>
        <v>-10</v>
      </c>
      <c r="M32" s="20" t="s">
        <v>39</v>
      </c>
    </row>
    <row r="33" spans="2:14" ht="23.25" x14ac:dyDescent="0.25">
      <c r="B33" s="42" t="s">
        <v>9</v>
      </c>
      <c r="C33" s="42"/>
      <c r="D33" s="25">
        <v>9</v>
      </c>
      <c r="E33" s="25"/>
      <c r="F33" s="25">
        <v>3</v>
      </c>
      <c r="G33" s="25"/>
      <c r="H33" s="25">
        <v>3</v>
      </c>
      <c r="I33" s="25">
        <v>8</v>
      </c>
      <c r="J33" s="25"/>
    </row>
    <row r="34" spans="2:14" ht="23.25" x14ac:dyDescent="0.25">
      <c r="B34" s="42" t="s">
        <v>37</v>
      </c>
      <c r="C34" s="42"/>
      <c r="D34" s="25"/>
      <c r="E34" s="25"/>
      <c r="F34" s="25"/>
      <c r="G34" s="25"/>
      <c r="H34" s="25"/>
      <c r="I34" s="25">
        <v>2</v>
      </c>
      <c r="J34" s="25"/>
      <c r="L34" s="22"/>
      <c r="M34" s="22"/>
      <c r="N34" s="22"/>
    </row>
    <row r="35" spans="2:14" ht="23.25" customHeight="1" x14ac:dyDescent="0.25">
      <c r="B35" s="42" t="s">
        <v>10</v>
      </c>
      <c r="C35" s="42"/>
      <c r="D35" s="25">
        <v>-4</v>
      </c>
      <c r="E35" s="25">
        <v>-13</v>
      </c>
      <c r="F35" s="25">
        <v>-9</v>
      </c>
      <c r="G35" s="25">
        <v>-11</v>
      </c>
      <c r="H35" s="25">
        <v>-4</v>
      </c>
      <c r="I35" s="25">
        <v>-5</v>
      </c>
      <c r="J35" s="25">
        <v>-10</v>
      </c>
      <c r="L35" s="22"/>
      <c r="M35" s="55"/>
      <c r="N35" s="22"/>
    </row>
    <row r="36" spans="2:14" ht="15" customHeight="1" x14ac:dyDescent="0.25">
      <c r="L36" s="22"/>
      <c r="M36" s="55"/>
      <c r="N36" s="22"/>
    </row>
    <row r="37" spans="2:14" ht="17.25" customHeight="1" x14ac:dyDescent="0.25">
      <c r="L37" s="22"/>
      <c r="M37" s="22"/>
      <c r="N37" s="22"/>
    </row>
    <row r="38" spans="2:14" ht="15" customHeight="1" x14ac:dyDescent="0.25">
      <c r="L38" s="22"/>
      <c r="M38" s="53"/>
      <c r="N38" s="22"/>
    </row>
    <row r="39" spans="2:14" ht="15" customHeight="1" x14ac:dyDescent="0.25">
      <c r="L39" s="22"/>
      <c r="M39" s="53"/>
      <c r="N39" s="22"/>
    </row>
    <row r="40" spans="2:14" ht="15.75" customHeight="1" x14ac:dyDescent="0.25">
      <c r="L40" s="22"/>
      <c r="M40" s="22"/>
      <c r="N40" s="22"/>
    </row>
    <row r="41" spans="2:14" ht="15.75" customHeight="1" x14ac:dyDescent="0.25"/>
    <row r="42" spans="2:14" ht="15.75" customHeight="1" x14ac:dyDescent="0.25"/>
    <row r="43" spans="2:14" ht="15.75" customHeight="1" x14ac:dyDescent="0.25"/>
  </sheetData>
  <mergeCells count="22">
    <mergeCell ref="M21:M22"/>
    <mergeCell ref="B19:J19"/>
    <mergeCell ref="B6:C6"/>
    <mergeCell ref="B8:B10"/>
    <mergeCell ref="B11:B13"/>
    <mergeCell ref="B29:J29"/>
    <mergeCell ref="B26:C26"/>
    <mergeCell ref="B25:C25"/>
    <mergeCell ref="B2:J2"/>
    <mergeCell ref="B4:J4"/>
    <mergeCell ref="B21:C21"/>
    <mergeCell ref="B22:C22"/>
    <mergeCell ref="B23:C23"/>
    <mergeCell ref="B24:C24"/>
    <mergeCell ref="B14:B16"/>
    <mergeCell ref="M38:M39"/>
    <mergeCell ref="B31:C31"/>
    <mergeCell ref="B32:C32"/>
    <mergeCell ref="B33:C33"/>
    <mergeCell ref="B34:C34"/>
    <mergeCell ref="B35:C35"/>
    <mergeCell ref="M35:M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Portada</vt:lpstr>
      <vt:lpstr>CLASIFICACIÓN 1ºESO</vt:lpstr>
      <vt:lpstr>CLASIFICACIÓN 2ºESO</vt:lpstr>
      <vt:lpstr>APARTADOS 1ºESO</vt:lpstr>
      <vt:lpstr>APARTADOS 2ºESO</vt:lpstr>
      <vt:lpstr>'APARTADOS 1ºESO'!Área_de_impresión</vt:lpstr>
      <vt:lpstr>'APARTADOS 2ºESO'!Área_de_impresión</vt:lpstr>
      <vt:lpstr>'CLASIFICACIÓN 1ºESO'!Área_de_impresión</vt:lpstr>
      <vt:lpstr>'CLASIFICACIÓN 2ºESO'!Área_de_impresión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rafael_castillejo@hotmail.com</dc:creator>
  <cp:lastModifiedBy>PC</cp:lastModifiedBy>
  <cp:lastPrinted>2026-02-20T19:51:50Z</cp:lastPrinted>
  <dcterms:created xsi:type="dcterms:W3CDTF">2015-01-20T19:30:18Z</dcterms:created>
  <dcterms:modified xsi:type="dcterms:W3CDTF">2026-02-20T19:51:53Z</dcterms:modified>
</cp:coreProperties>
</file>